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年初预算表1" sheetId="1" r:id="rId1"/>
    <sheet name="年初预算表2" sheetId="2" r:id="rId2"/>
    <sheet name="年初预算表3" sheetId="3" r:id="rId3"/>
    <sheet name="年初预算表4" sheetId="4" r:id="rId4"/>
    <sheet name="年初预算表5" sheetId="5" r:id="rId5"/>
    <sheet name="年初预算表6" sheetId="6" r:id="rId6"/>
    <sheet name="年初预算表7" sheetId="7" r:id="rId7"/>
    <sheet name="年初预算表8" sheetId="8" r:id="rId8"/>
    <sheet name="年初预算表9" sheetId="9" r:id="rId9"/>
  </sheets>
  <definedNames>
    <definedName name="_xlnm._FilterDatabase" localSheetId="4" hidden="1">年初预算表5!$A$5:$L$360</definedName>
    <definedName name="_xlnm._FilterDatabase" localSheetId="5" hidden="1">年初预算表6!$A$5:$K$56</definedName>
  </definedNames>
  <calcPr calcId="144525"/>
</workbook>
</file>

<file path=xl/sharedStrings.xml><?xml version="1.0" encoding="utf-8"?>
<sst xmlns="http://schemas.openxmlformats.org/spreadsheetml/2006/main" count="1184" uniqueCount="853">
  <si>
    <t>附表1-1</t>
  </si>
  <si>
    <t>2024年阿坝县一般公共预算收支预算总表</t>
  </si>
  <si>
    <t xml:space="preserve"> </t>
  </si>
  <si>
    <t>金额单位：元</t>
  </si>
  <si>
    <t>收入</t>
  </si>
  <si>
    <t>支出</t>
  </si>
  <si>
    <t>项    目</t>
  </si>
  <si>
    <t>上年预算数</t>
  </si>
  <si>
    <t>上年执行数</t>
  </si>
  <si>
    <t>预算数</t>
  </si>
  <si>
    <t>项目</t>
  </si>
  <si>
    <t>金额</t>
  </si>
  <si>
    <t>为上年预算数的%</t>
  </si>
  <si>
    <t>为上年执行数的%</t>
  </si>
  <si>
    <t>本级收入合计</t>
  </si>
  <si>
    <t>101,103</t>
  </si>
  <si>
    <t>165,000,000.00</t>
  </si>
  <si>
    <t>185,000,000.00</t>
  </si>
  <si>
    <t>本级支出合计</t>
  </si>
  <si>
    <t>1,537,632,283.95</t>
  </si>
  <si>
    <t>预备费</t>
  </si>
  <si>
    <t>地方政府一般债务收入</t>
  </si>
  <si>
    <t>地方政府一般债务还本支出</t>
  </si>
  <si>
    <t>转移性收入</t>
  </si>
  <si>
    <t>1,489,095,620.95</t>
  </si>
  <si>
    <t>转移性支出</t>
  </si>
  <si>
    <t>116,463,337.00</t>
  </si>
  <si>
    <t xml:space="preserve">  上级补助收入</t>
  </si>
  <si>
    <t>973,180,000.00</t>
  </si>
  <si>
    <t>1,090,600,000.00</t>
  </si>
  <si>
    <t xml:space="preserve">  补助下级支出
</t>
  </si>
  <si>
    <t xml:space="preserve">    一般性转移支付收入</t>
  </si>
  <si>
    <t>11001,11002</t>
  </si>
  <si>
    <t xml:space="preserve">    一般性转移支付
</t>
  </si>
  <si>
    <t xml:space="preserve">    专项转移支付收入</t>
  </si>
  <si>
    <t xml:space="preserve">    专项转移支付
</t>
  </si>
  <si>
    <t xml:space="preserve">  省补助计划单列市收入</t>
  </si>
  <si>
    <t xml:space="preserve">  计划单列市上解省支出
</t>
  </si>
  <si>
    <t xml:space="preserve">  下级上解收入</t>
  </si>
  <si>
    <t xml:space="preserve">  上解上级支出
</t>
  </si>
  <si>
    <t>30,110,000.00</t>
  </si>
  <si>
    <t xml:space="preserve">    体制上解收入</t>
  </si>
  <si>
    <t xml:space="preserve">    体制上解支出
</t>
  </si>
  <si>
    <t>24,820,000.00</t>
  </si>
  <si>
    <t xml:space="preserve">    专项上解收入</t>
  </si>
  <si>
    <t xml:space="preserve">    专项上解支出
</t>
  </si>
  <si>
    <t>5,290,000.00</t>
  </si>
  <si>
    <t xml:space="preserve">  接受其他地区援助收入</t>
  </si>
  <si>
    <t xml:space="preserve">  援助其他地区支出
</t>
  </si>
  <si>
    <t xml:space="preserve">  调入资金</t>
  </si>
  <si>
    <t>283,500.00</t>
  </si>
  <si>
    <t xml:space="preserve">  调出资金
</t>
  </si>
  <si>
    <t xml:space="preserve">    从政府性基金预算调入
</t>
  </si>
  <si>
    <t xml:space="preserve">
</t>
  </si>
  <si>
    <t xml:space="preserve">    从国有资本经营预算调入
</t>
  </si>
  <si>
    <t xml:space="preserve">    从其他资金调入
</t>
  </si>
  <si>
    <t xml:space="preserve">  动用预算稳定调节基金
</t>
  </si>
  <si>
    <t>5,590,000.00</t>
  </si>
  <si>
    <t xml:space="preserve">  安排预算稳定调节基金
</t>
  </si>
  <si>
    <t xml:space="preserve">  补充预算周转金
</t>
  </si>
  <si>
    <t xml:space="preserve">  地方政府一般债务转贷收入
</t>
  </si>
  <si>
    <t xml:space="preserve">  地方政府一般债务转贷支出
</t>
  </si>
  <si>
    <t xml:space="preserve">  上年结转收入
</t>
  </si>
  <si>
    <t>515,632,120.95</t>
  </si>
  <si>
    <t xml:space="preserve">  年终结转
</t>
  </si>
  <si>
    <t xml:space="preserve">  上年结余收入</t>
  </si>
  <si>
    <t xml:space="preserve">  年终结余</t>
  </si>
  <si>
    <t>收入总计</t>
  </si>
  <si>
    <t>1,654,095,620.95</t>
  </si>
  <si>
    <t>支出总计</t>
  </si>
  <si>
    <t>报表说明：</t>
  </si>
  <si>
    <t xml:space="preserve">    1、取数口径：全口径取数，包括政府预算、部门预算、转移支付预算、结转结余。</t>
  </si>
  <si>
    <t xml:space="preserve">    2、本级收入合计：资金性质为11-一般公共预算 且收入分类为101-税收收入、103-非税收入，其中非税收入取部门预算中非税征收计划的终审上缴国库部分。</t>
  </si>
  <si>
    <t xml:space="preserve">    3、本级支出合计：只取本级预留和本级支出中资金性质为11-一般公共预算且支出功能分类为除了227-预备费、230-转移性支出、231-债务还本支出。</t>
  </si>
  <si>
    <t xml:space="preserve">    4、上年结转：取资金性质为11-一般公共预算且指标类型为22-上年结转（非权责制）。上年结转为一般公共预算资金的上年结转数据。</t>
  </si>
  <si>
    <t xml:space="preserve">    5、上年结余收入：取资金性质为11-一般公共预算且指标类型为23-上年结余（非权责制）。上年结余收入为：连续两年未用完的结转资金，结转到下年继续使用的资金。</t>
  </si>
  <si>
    <t xml:space="preserve">    6、年终结转=收入总计-本级支出合计-预备费-地方政府一般债务还本支出-补助下级支出-计划单列市上解省支出-上解上级支出-援助其他地区支出-调出资金-安排预算稳定调节基金-补充预算周转金-地方政府一般债务转贷支出。</t>
  </si>
  <si>
    <t xml:space="preserve">    7、其余项目按收入分类、支出功能科目取数。</t>
  </si>
  <si>
    <t xml:space="preserve">    8、鼠标放到项目上会显示报表取数的支出功能科目信息。</t>
  </si>
  <si>
    <t>附表1-2</t>
  </si>
  <si>
    <t>2024年阿坝县一般公共预算本级收入预算表</t>
  </si>
  <si>
    <t>代码</t>
  </si>
  <si>
    <t>名称</t>
  </si>
  <si>
    <t>税收收入</t>
  </si>
  <si>
    <t>46,300,000.00</t>
  </si>
  <si>
    <t>114,530,000.00</t>
  </si>
  <si>
    <t>10101</t>
  </si>
  <si>
    <t>增值税</t>
  </si>
  <si>
    <t>19,790,000.00</t>
  </si>
  <si>
    <t>18,000,000.00</t>
  </si>
  <si>
    <t>10104</t>
  </si>
  <si>
    <t>企业所得税</t>
  </si>
  <si>
    <t>1,600,000.00</t>
  </si>
  <si>
    <t>2,000,000.00</t>
  </si>
  <si>
    <t>10106</t>
  </si>
  <si>
    <t>个人所得税</t>
  </si>
  <si>
    <t>1,300,000.00</t>
  </si>
  <si>
    <t>10107</t>
  </si>
  <si>
    <t>资源税</t>
  </si>
  <si>
    <t>4,090,000.00</t>
  </si>
  <si>
    <t>4,800,000.00</t>
  </si>
  <si>
    <t>10109</t>
  </si>
  <si>
    <t>城市维护建设税</t>
  </si>
  <si>
    <t>1,000,000.00</t>
  </si>
  <si>
    <t>10110</t>
  </si>
  <si>
    <t>房产税</t>
  </si>
  <si>
    <t>10111</t>
  </si>
  <si>
    <t>印花税</t>
  </si>
  <si>
    <t>1,200,000.00</t>
  </si>
  <si>
    <t>10112</t>
  </si>
  <si>
    <t>城镇土地使用税</t>
  </si>
  <si>
    <t>200,000.00</t>
  </si>
  <si>
    <t>10113</t>
  </si>
  <si>
    <t>土地增值税</t>
  </si>
  <si>
    <t>600,000.00</t>
  </si>
  <si>
    <t>500,000.00</t>
  </si>
  <si>
    <t>10114</t>
  </si>
  <si>
    <t>车船税</t>
  </si>
  <si>
    <t>1,500,000.00</t>
  </si>
  <si>
    <t>10118</t>
  </si>
  <si>
    <t>耕地占用税</t>
  </si>
  <si>
    <t>11,300,000.00</t>
  </si>
  <si>
    <t>80,730,000.00</t>
  </si>
  <si>
    <t>10119</t>
  </si>
  <si>
    <t>契税</t>
  </si>
  <si>
    <t>10121</t>
  </si>
  <si>
    <t>环境保护税</t>
  </si>
  <si>
    <t>320,000.00</t>
  </si>
  <si>
    <t>非税收入</t>
  </si>
  <si>
    <t>118,700,000.00</t>
  </si>
  <si>
    <t>70,470,000.00</t>
  </si>
  <si>
    <t>10302</t>
  </si>
  <si>
    <t>专项收入</t>
  </si>
  <si>
    <t>10,000.00</t>
  </si>
  <si>
    <t>10304</t>
  </si>
  <si>
    <t>行政事业性收费收入</t>
  </si>
  <si>
    <t>42,390,000.00</t>
  </si>
  <si>
    <t>1,720,000.00</t>
  </si>
  <si>
    <t>10305</t>
  </si>
  <si>
    <t>罚没收入</t>
  </si>
  <si>
    <t>2,950,000.00</t>
  </si>
  <si>
    <t>5,580,000.00</t>
  </si>
  <si>
    <t>10306</t>
  </si>
  <si>
    <t>国有资本经营收入</t>
  </si>
  <si>
    <t>20,000,000.00</t>
  </si>
  <si>
    <t>10307</t>
  </si>
  <si>
    <t>国有资源（资产）有偿使用收入</t>
  </si>
  <si>
    <t>73,350,000.00</t>
  </si>
  <si>
    <t>31,870,000.00</t>
  </si>
  <si>
    <t>合计</t>
  </si>
  <si>
    <t xml:space="preserve">   1、收入分类为101-税收收入、103-非税收入； 有值显示无值不显示。</t>
  </si>
  <si>
    <t>附表1-3</t>
  </si>
  <si>
    <t>2024年阿坝县一般公共预算上级补助收入预算表</t>
  </si>
  <si>
    <t>一、一般性转移支付收入</t>
  </si>
  <si>
    <t>51323122T000006174642-民族地区转移支付</t>
  </si>
  <si>
    <t>51,950,000.00</t>
  </si>
  <si>
    <t>51323122T000006470625-固定数额补助收入</t>
  </si>
  <si>
    <t>180,420,000.00</t>
  </si>
  <si>
    <t>202,720,000.00</t>
  </si>
  <si>
    <t>51323122T000006471173-结算补助收入</t>
  </si>
  <si>
    <t>65,620,000.00</t>
  </si>
  <si>
    <t>96,780,000.00</t>
  </si>
  <si>
    <t>51323122T000006471552-体制补助收入</t>
  </si>
  <si>
    <t>2,620,000.00</t>
  </si>
  <si>
    <t>51323122T000006472317-增值税税收返还收入</t>
  </si>
  <si>
    <t>1,930,000.00</t>
  </si>
  <si>
    <t>51323122T000006472396-所得税基数返还收入</t>
  </si>
  <si>
    <t>1,050,000.00</t>
  </si>
  <si>
    <t>51323122T000006472398-成品油价格和税费改革税收返还收入</t>
  </si>
  <si>
    <t>740,000.00</t>
  </si>
  <si>
    <t>51323122T000006472404-增值税“五五分享”税收返还</t>
  </si>
  <si>
    <t>3,310,000.00</t>
  </si>
  <si>
    <t>3,540,000.00</t>
  </si>
  <si>
    <t>51323122T000006472411-消费税税收返还还收入</t>
  </si>
  <si>
    <t>51323122T000006472490-其他税收返还收入</t>
  </si>
  <si>
    <t>-230,000.00</t>
  </si>
  <si>
    <t>51323123T000008544358-均衡性转移支付收入</t>
  </si>
  <si>
    <t>485,200,000.00</t>
  </si>
  <si>
    <t>51323123T000008544390-县级基本财力保障机制奖补资金收入</t>
  </si>
  <si>
    <t>94,870,000.00</t>
  </si>
  <si>
    <t>114,610,000.00</t>
  </si>
  <si>
    <t>51323123T000008544404-重点生态功能区转移支付收入</t>
  </si>
  <si>
    <t>70,970,000.00</t>
  </si>
  <si>
    <t>76,260,000.00</t>
  </si>
  <si>
    <t>51323123T000008701938-革命老区转移支付收入</t>
  </si>
  <si>
    <t>14,490,000.00</t>
  </si>
  <si>
    <t>17,750,000.00</t>
  </si>
  <si>
    <t>51323123T000009832641-民族地区转移支付资金</t>
  </si>
  <si>
    <t>55,920,000.00</t>
  </si>
  <si>
    <t>51323124T000011478965-接收均衡性转移支付收入</t>
  </si>
  <si>
    <t>516,900,000.00</t>
  </si>
  <si>
    <t>二、专项转移支付收入</t>
  </si>
  <si>
    <t xml:space="preserve">   1、一般性转移收入：收入分类为11001-返还性收入、11002-一般性转移支付收入的项目。</t>
  </si>
  <si>
    <t xml:space="preserve">   2、专项转移支付收入：收入分类为：11003-专项转移支付收入。</t>
  </si>
  <si>
    <t>附表1-4</t>
  </si>
  <si>
    <t>2024年阿坝县一般公共预算本级支出预算表</t>
  </si>
  <si>
    <t>一般公共服务支出</t>
  </si>
  <si>
    <t>278,840,749.77</t>
  </si>
  <si>
    <t>国防支出</t>
  </si>
  <si>
    <t>2,028,840.41</t>
  </si>
  <si>
    <t>公共安全支出</t>
  </si>
  <si>
    <t>70,946,460.00</t>
  </si>
  <si>
    <t>教育支出</t>
  </si>
  <si>
    <t>263,013,018.57</t>
  </si>
  <si>
    <t>科学技术支出</t>
  </si>
  <si>
    <t>1,255,170.82</t>
  </si>
  <si>
    <t>文化旅游体育与传媒支出</t>
  </si>
  <si>
    <t>20,448,258.64</t>
  </si>
  <si>
    <t>社会保障和就业支出</t>
  </si>
  <si>
    <t>177,801,909.50</t>
  </si>
  <si>
    <t>卫生健康支出</t>
  </si>
  <si>
    <t>130,007,883.28</t>
  </si>
  <si>
    <t>节能环保支出</t>
  </si>
  <si>
    <t>47,301,084.40</t>
  </si>
  <si>
    <t>城乡社区支出</t>
  </si>
  <si>
    <t>69,048,152.31</t>
  </si>
  <si>
    <t>农林水支出</t>
  </si>
  <si>
    <t>227,022,553.67</t>
  </si>
  <si>
    <t>交通运输支出</t>
  </si>
  <si>
    <t>35,144,593.16</t>
  </si>
  <si>
    <t>资源勘探工业信息等支出</t>
  </si>
  <si>
    <t>550,000.00</t>
  </si>
  <si>
    <t>商业服务业等支出</t>
  </si>
  <si>
    <t>2,648,049.83</t>
  </si>
  <si>
    <t>金融支出</t>
  </si>
  <si>
    <t>26,131.00</t>
  </si>
  <si>
    <t>自然资源海洋气象等支出</t>
  </si>
  <si>
    <t>5,997,343.63</t>
  </si>
  <si>
    <t>住房保障支出</t>
  </si>
  <si>
    <t>73,823,730.43</t>
  </si>
  <si>
    <t>粮油物资储备支出</t>
  </si>
  <si>
    <t>1,994,366.98</t>
  </si>
  <si>
    <t>灾害防治及应急管理支出</t>
  </si>
  <si>
    <t>60,340,075.13</t>
  </si>
  <si>
    <t>其他支出</t>
  </si>
  <si>
    <t>58,983,912.42</t>
  </si>
  <si>
    <t>债务付息支出</t>
  </si>
  <si>
    <t>10,410,000.00</t>
  </si>
  <si>
    <t xml:space="preserve">   1、取除了227-预备费、230-转移性支出、231-债务还本支出的其余支出功能分类，有值显示，无值不显示。</t>
  </si>
  <si>
    <t>附表1-5</t>
  </si>
  <si>
    <t>2024年阿坝县一般公共预算本级支出功能分类明细表</t>
  </si>
  <si>
    <t>人大事务</t>
  </si>
  <si>
    <t>7,019,340.38</t>
  </si>
  <si>
    <t>行政运行</t>
  </si>
  <si>
    <t>6,019,340.38</t>
  </si>
  <si>
    <t>人大会议</t>
  </si>
  <si>
    <t>人大监督</t>
  </si>
  <si>
    <t>人大代表履职能力提升</t>
  </si>
  <si>
    <t>300,000.00</t>
  </si>
  <si>
    <t>代表工作</t>
  </si>
  <si>
    <t>100,000.00</t>
  </si>
  <si>
    <t>政协事务</t>
  </si>
  <si>
    <t>6,122,345.50</t>
  </si>
  <si>
    <t>5,422,345.50</t>
  </si>
  <si>
    <t>机关服务</t>
  </si>
  <si>
    <t>政协会议</t>
  </si>
  <si>
    <t>400,000.00</t>
  </si>
  <si>
    <t>委员视察</t>
  </si>
  <si>
    <t>政府办公厅（室）及相关机构事务</t>
  </si>
  <si>
    <t>133,811,304.83</t>
  </si>
  <si>
    <t>124,547,617.73</t>
  </si>
  <si>
    <t>事业运行</t>
  </si>
  <si>
    <t>3,015,443.05</t>
  </si>
  <si>
    <t>其他政府办公厅（室）及相关机构事务支出</t>
  </si>
  <si>
    <t>6,248,244.05</t>
  </si>
  <si>
    <t>发展与改革事务</t>
  </si>
  <si>
    <t>7,267,888.60</t>
  </si>
  <si>
    <t>4,986,938.46</t>
  </si>
  <si>
    <t>1,380,950.14</t>
  </si>
  <si>
    <t>其他发展与改革事务支出</t>
  </si>
  <si>
    <t>900,000.00</t>
  </si>
  <si>
    <t>统计信息事务</t>
  </si>
  <si>
    <t>2,289,722.37</t>
  </si>
  <si>
    <t>专项普查活动</t>
  </si>
  <si>
    <t>统计抽样调查</t>
  </si>
  <si>
    <t>财政事务</t>
  </si>
  <si>
    <t>20,491,573.32</t>
  </si>
  <si>
    <t>12,504,978.06</t>
  </si>
  <si>
    <t>一般行政管理事务</t>
  </si>
  <si>
    <t>6,500,000.00</t>
  </si>
  <si>
    <t>1,486,595.26</t>
  </si>
  <si>
    <t>税收事务</t>
  </si>
  <si>
    <t>2,284,488.00</t>
  </si>
  <si>
    <t>税收业务</t>
  </si>
  <si>
    <t>审计事务</t>
  </si>
  <si>
    <t>3,758,519.15</t>
  </si>
  <si>
    <t>1,167,521.37</t>
  </si>
  <si>
    <t>466,646.00</t>
  </si>
  <si>
    <t>审计业务</t>
  </si>
  <si>
    <t>2,124,351.78</t>
  </si>
  <si>
    <t>纪检监察事务</t>
  </si>
  <si>
    <t>8,880,776.99</t>
  </si>
  <si>
    <t>8,277,960.70</t>
  </si>
  <si>
    <t>602,816.29</t>
  </si>
  <si>
    <t>民族事务</t>
  </si>
  <si>
    <t>34,617,278.01</t>
  </si>
  <si>
    <t>34,467,278.01</t>
  </si>
  <si>
    <t>其他民族事务支出</t>
  </si>
  <si>
    <t>150,000.00</t>
  </si>
  <si>
    <t>档案事务</t>
  </si>
  <si>
    <t>1,846,541.86</t>
  </si>
  <si>
    <t>1,816,301.86</t>
  </si>
  <si>
    <t>档案馆</t>
  </si>
  <si>
    <t>30,240.00</t>
  </si>
  <si>
    <t>其他档案事务支出</t>
  </si>
  <si>
    <t>民主党派及工商联事务</t>
  </si>
  <si>
    <t>457,421.98</t>
  </si>
  <si>
    <t>群众团体事务</t>
  </si>
  <si>
    <t>3,922,360.17</t>
  </si>
  <si>
    <t>3,529,048.33</t>
  </si>
  <si>
    <t>393,311.84</t>
  </si>
  <si>
    <t>其他群众团体事务支出</t>
  </si>
  <si>
    <t>党委办公厅（室）及相关机构事务</t>
  </si>
  <si>
    <t>19,967,109.66</t>
  </si>
  <si>
    <t>19,499,619.06</t>
  </si>
  <si>
    <t>467,490.60</t>
  </si>
  <si>
    <t>组织事务</t>
  </si>
  <si>
    <t>5,836,516.60</t>
  </si>
  <si>
    <t>4,566,019.29</t>
  </si>
  <si>
    <t>1,270,497.31</t>
  </si>
  <si>
    <t>宣传事务</t>
  </si>
  <si>
    <t>3,601,246.06</t>
  </si>
  <si>
    <t>统战事务</t>
  </si>
  <si>
    <t>3,286,522.66</t>
  </si>
  <si>
    <t>2,736,522.66</t>
  </si>
  <si>
    <t>其他统战事务支出</t>
  </si>
  <si>
    <t>其他共产党事务支出</t>
  </si>
  <si>
    <t>4,801,036.29</t>
  </si>
  <si>
    <t>市场监督管理事务</t>
  </si>
  <si>
    <t>7,619,757.34</t>
  </si>
  <si>
    <t>7,069,757.34</t>
  </si>
  <si>
    <t>市场主体管理</t>
  </si>
  <si>
    <t>350,000.00</t>
  </si>
  <si>
    <t>药品事务</t>
  </si>
  <si>
    <t>50,000.00</t>
  </si>
  <si>
    <t>食品安全监管</t>
  </si>
  <si>
    <t>其他市场监督管理事务</t>
  </si>
  <si>
    <t>其他一般公共服务支出</t>
  </si>
  <si>
    <t>959,000.00</t>
  </si>
  <si>
    <t>军费</t>
  </si>
  <si>
    <t>969,866.74</t>
  </si>
  <si>
    <t>预备役部队</t>
  </si>
  <si>
    <t>国防动员</t>
  </si>
  <si>
    <t>1,058,973.67</t>
  </si>
  <si>
    <t>兵役征集</t>
  </si>
  <si>
    <t>民兵</t>
  </si>
  <si>
    <t>908,973.67</t>
  </si>
  <si>
    <t>公安</t>
  </si>
  <si>
    <t>53,662,248.85</t>
  </si>
  <si>
    <t>49,407,313.85</t>
  </si>
  <si>
    <t>1,051,579.00</t>
  </si>
  <si>
    <t>执法办案</t>
  </si>
  <si>
    <t>578,000.00</t>
  </si>
  <si>
    <t>其他公安支出</t>
  </si>
  <si>
    <t>2,625,356.00</t>
  </si>
  <si>
    <t>国家安全</t>
  </si>
  <si>
    <t>938,536.77</t>
  </si>
  <si>
    <t>检察</t>
  </si>
  <si>
    <t>954,812.00</t>
  </si>
  <si>
    <t>法院</t>
  </si>
  <si>
    <t>1,881,924.00</t>
  </si>
  <si>
    <t>司法</t>
  </si>
  <si>
    <t>9,858,938.38</t>
  </si>
  <si>
    <t>7,820,167.38</t>
  </si>
  <si>
    <t>1,608,771.00</t>
  </si>
  <si>
    <t>基层司法业务</t>
  </si>
  <si>
    <t>60,000.00</t>
  </si>
  <si>
    <t>普法宣传</t>
  </si>
  <si>
    <t>公共法律服务</t>
  </si>
  <si>
    <t>40,000.00</t>
  </si>
  <si>
    <t>社区矫正</t>
  </si>
  <si>
    <t>70,000.00</t>
  </si>
  <si>
    <t>法治建设</t>
  </si>
  <si>
    <t>160,000.00</t>
  </si>
  <si>
    <t>其他公共安全支出</t>
  </si>
  <si>
    <t>3,650,000.00</t>
  </si>
  <si>
    <t>教育管理事务</t>
  </si>
  <si>
    <t>9,587,643.31</t>
  </si>
  <si>
    <t>2,930,474.44</t>
  </si>
  <si>
    <t>其他教育管理事务支出</t>
  </si>
  <si>
    <t>6,657,168.87</t>
  </si>
  <si>
    <t>普通教育</t>
  </si>
  <si>
    <t>252,376,583.28</t>
  </si>
  <si>
    <t>学前教育</t>
  </si>
  <si>
    <t>11,012,346.84</t>
  </si>
  <si>
    <t>小学教育</t>
  </si>
  <si>
    <t>205,948,612.76</t>
  </si>
  <si>
    <t>初中教育</t>
  </si>
  <si>
    <t>33,054,148.64</t>
  </si>
  <si>
    <t>高中教育</t>
  </si>
  <si>
    <t>995,000.00</t>
  </si>
  <si>
    <t>高等教育</t>
  </si>
  <si>
    <t>406,040.00</t>
  </si>
  <si>
    <t>其他普通教育支出</t>
  </si>
  <si>
    <t>960,435.04</t>
  </si>
  <si>
    <t>进修及培训</t>
  </si>
  <si>
    <t>1,048,791.98</t>
  </si>
  <si>
    <t>干部教育</t>
  </si>
  <si>
    <t>科学技术管理事务</t>
  </si>
  <si>
    <t>922,350.82</t>
  </si>
  <si>
    <t>840,750.82</t>
  </si>
  <si>
    <t>其他科学技术管理事务支出</t>
  </si>
  <si>
    <t>81,600.00</t>
  </si>
  <si>
    <t>科学技术普及</t>
  </si>
  <si>
    <t>170,000.00</t>
  </si>
  <si>
    <t>其他科学技术普及支出</t>
  </si>
  <si>
    <t>其他科学技术支出</t>
  </si>
  <si>
    <t>162,820.00</t>
  </si>
  <si>
    <t>文化和旅游</t>
  </si>
  <si>
    <t>3,914,388.78</t>
  </si>
  <si>
    <t>335,244.00</t>
  </si>
  <si>
    <t>图书馆</t>
  </si>
  <si>
    <t>559,143.78</t>
  </si>
  <si>
    <t>其他文化和旅游支出</t>
  </si>
  <si>
    <t>3,020,001.00</t>
  </si>
  <si>
    <t>文物</t>
  </si>
  <si>
    <t>528,219.28</t>
  </si>
  <si>
    <t>文物保护</t>
  </si>
  <si>
    <t>体育</t>
  </si>
  <si>
    <t>6,498,007.34</t>
  </si>
  <si>
    <t>新闻出版电影</t>
  </si>
  <si>
    <t>467,453.13</t>
  </si>
  <si>
    <t>出版发行</t>
  </si>
  <si>
    <t>广播电视</t>
  </si>
  <si>
    <t>6,080,090.11</t>
  </si>
  <si>
    <t>广播电视事务</t>
  </si>
  <si>
    <t>5,334,790.11</t>
  </si>
  <si>
    <t>其他广播电视支出</t>
  </si>
  <si>
    <t>745,300.00</t>
  </si>
  <si>
    <t>其他文化旅游体育与传媒支出</t>
  </si>
  <si>
    <t>2,960,100.00</t>
  </si>
  <si>
    <t>宣传文化发展专项支出</t>
  </si>
  <si>
    <t>290,000.00</t>
  </si>
  <si>
    <t>文化产业发展专项支出</t>
  </si>
  <si>
    <t>2,120,100.00</t>
  </si>
  <si>
    <t>人力资源和社会保障管理事务</t>
  </si>
  <si>
    <t>20,035,343.06</t>
  </si>
  <si>
    <t>10,724,534.17</t>
  </si>
  <si>
    <t>社会保险业务管理事务</t>
  </si>
  <si>
    <t>1,811.07</t>
  </si>
  <si>
    <t>社会保险经办机构</t>
  </si>
  <si>
    <t>5,742,864.54</t>
  </si>
  <si>
    <t>1,462,405.31</t>
  </si>
  <si>
    <t>其他人力资源和社会保障管理事务支出</t>
  </si>
  <si>
    <t>2,103,727.97</t>
  </si>
  <si>
    <t>民政管理事务</t>
  </si>
  <si>
    <t>4,133,841.14</t>
  </si>
  <si>
    <t>1,367,935.10</t>
  </si>
  <si>
    <t>社会组织管理</t>
  </si>
  <si>
    <t>1,564,229.04</t>
  </si>
  <si>
    <t>基层政权建设和社区治理</t>
  </si>
  <si>
    <t>1,201,677.00</t>
  </si>
  <si>
    <t>行政事业单位养老支出</t>
  </si>
  <si>
    <t>127,202,814.47</t>
  </si>
  <si>
    <t>机关事业单位基本养老保险缴费支出</t>
  </si>
  <si>
    <t>85,290,800.69</t>
  </si>
  <si>
    <t>机关事业单位职业年金缴费支出</t>
  </si>
  <si>
    <t>41,912,013.78</t>
  </si>
  <si>
    <t>就业补助</t>
  </si>
  <si>
    <t>5,513,434.11</t>
  </si>
  <si>
    <t>就业创业服务补贴</t>
  </si>
  <si>
    <t>1,383,917.23</t>
  </si>
  <si>
    <t>社会保险补贴</t>
  </si>
  <si>
    <t>1,541.18</t>
  </si>
  <si>
    <t>公益性岗位补贴</t>
  </si>
  <si>
    <t>4,035,886.08</t>
  </si>
  <si>
    <t>其他就业补助支出</t>
  </si>
  <si>
    <t>92,089.62</t>
  </si>
  <si>
    <t>抚恤</t>
  </si>
  <si>
    <t>338,096.00</t>
  </si>
  <si>
    <t>义务兵优待</t>
  </si>
  <si>
    <t>310,000.00</t>
  </si>
  <si>
    <t>其他优抚支出</t>
  </si>
  <si>
    <t>28,096.00</t>
  </si>
  <si>
    <t>退役安置</t>
  </si>
  <si>
    <t>6,538,142.80</t>
  </si>
  <si>
    <t>退役士兵安置</t>
  </si>
  <si>
    <t>6,312,302.80</t>
  </si>
  <si>
    <t>军队转业干部安置</t>
  </si>
  <si>
    <t>其他退役安置支出</t>
  </si>
  <si>
    <t>225,840.00</t>
  </si>
  <si>
    <t>社会福利</t>
  </si>
  <si>
    <t>4,785,675.90</t>
  </si>
  <si>
    <t>儿童福利</t>
  </si>
  <si>
    <t>172,800.00</t>
  </si>
  <si>
    <t>老年福利</t>
  </si>
  <si>
    <t>880,584.00</t>
  </si>
  <si>
    <t>社会福利事业单位</t>
  </si>
  <si>
    <t>2,681,891.90</t>
  </si>
  <si>
    <t>养老服务</t>
  </si>
  <si>
    <t>273,000.00</t>
  </si>
  <si>
    <t>其他社会福利支出</t>
  </si>
  <si>
    <t>777,400.00</t>
  </si>
  <si>
    <t>残疾人事业</t>
  </si>
  <si>
    <t>1,876,863.32</t>
  </si>
  <si>
    <t>1,048,324.52</t>
  </si>
  <si>
    <t>残疾人生活和护理补贴</t>
  </si>
  <si>
    <t>228,538.80</t>
  </si>
  <si>
    <t>其他残疾人事业支出</t>
  </si>
  <si>
    <t>红十字事业</t>
  </si>
  <si>
    <t>528,727.16</t>
  </si>
  <si>
    <t>其他生活救助</t>
  </si>
  <si>
    <t>57,600.00</t>
  </si>
  <si>
    <t>其他城市生活救助</t>
  </si>
  <si>
    <t>财政对基本养老保险基金的补助</t>
  </si>
  <si>
    <t>1,069,549.00</t>
  </si>
  <si>
    <t>财政对城乡居民基本养老保险基金的补助</t>
  </si>
  <si>
    <t>652,029.00</t>
  </si>
  <si>
    <t>财政对其他基本养老保险基金的补助</t>
  </si>
  <si>
    <t>417,520.00</t>
  </si>
  <si>
    <t>退役军人管理事务</t>
  </si>
  <si>
    <t>1,616,581.60</t>
  </si>
  <si>
    <t>1,196,931.60</t>
  </si>
  <si>
    <t>24,000.00</t>
  </si>
  <si>
    <t>其他退役军人事务管理支出</t>
  </si>
  <si>
    <t>395,650.00</t>
  </si>
  <si>
    <t>财政代缴社会保险费支出</t>
  </si>
  <si>
    <t>财政代缴城乡居民基本养老保险费支出</t>
  </si>
  <si>
    <t>其他社会保障和就业支出</t>
  </si>
  <si>
    <t>4,105,240.94</t>
  </si>
  <si>
    <t>卫生健康管理事务</t>
  </si>
  <si>
    <t>5,511,202.96</t>
  </si>
  <si>
    <t>3,866,151.11</t>
  </si>
  <si>
    <t>其他卫生健康管理事务支出</t>
  </si>
  <si>
    <t>1,645,051.85</t>
  </si>
  <si>
    <t>公立医院</t>
  </si>
  <si>
    <t>24,310,943.53</t>
  </si>
  <si>
    <t>综合医院</t>
  </si>
  <si>
    <t>14,406,077.37</t>
  </si>
  <si>
    <t>中医（民族）医院</t>
  </si>
  <si>
    <t>9,874,866.16</t>
  </si>
  <si>
    <t>妇幼保健医院</t>
  </si>
  <si>
    <t>30,000.00</t>
  </si>
  <si>
    <t>基层医疗卫生机构</t>
  </si>
  <si>
    <t>26,582,073.01</t>
  </si>
  <si>
    <t>城市社区卫生机构</t>
  </si>
  <si>
    <t>34,037.70</t>
  </si>
  <si>
    <t>乡镇卫生院</t>
  </si>
  <si>
    <t>24,512,035.31</t>
  </si>
  <si>
    <t>其他基层医疗卫生机构支出</t>
  </si>
  <si>
    <t>2,036,000.00</t>
  </si>
  <si>
    <t>公共卫生</t>
  </si>
  <si>
    <t>15,981,642.76</t>
  </si>
  <si>
    <t>疾病预防控制机构</t>
  </si>
  <si>
    <t>6,010,378.96</t>
  </si>
  <si>
    <t>妇幼保健机构</t>
  </si>
  <si>
    <t>4,013,354.80</t>
  </si>
  <si>
    <t>基本公共卫生服务</t>
  </si>
  <si>
    <t>1,278,200.00</t>
  </si>
  <si>
    <t>重大公共卫生服务</t>
  </si>
  <si>
    <t>3,350,170.00</t>
  </si>
  <si>
    <t>突发公共卫生事件应急处置</t>
  </si>
  <si>
    <t>1,280,000.00</t>
  </si>
  <si>
    <t>其他公共卫生支出</t>
  </si>
  <si>
    <t>49,539.00</t>
  </si>
  <si>
    <t>计划生育事务</t>
  </si>
  <si>
    <t>378,881.00</t>
  </si>
  <si>
    <t>计划生育服务</t>
  </si>
  <si>
    <t>其他计划生育事务支出</t>
  </si>
  <si>
    <t>78,881.00</t>
  </si>
  <si>
    <t>行政事业单位医疗</t>
  </si>
  <si>
    <t>49,528,843.92</t>
  </si>
  <si>
    <t>行政单位医疗</t>
  </si>
  <si>
    <t>21,822,154.86</t>
  </si>
  <si>
    <t>事业单位医疗</t>
  </si>
  <si>
    <t>19,207,481.30</t>
  </si>
  <si>
    <t>公务员医疗补助</t>
  </si>
  <si>
    <t>6,913,140.40</t>
  </si>
  <si>
    <t>其他行政事业单位医疗支出</t>
  </si>
  <si>
    <t>1,586,067.36</t>
  </si>
  <si>
    <t>财政对基本医疗保险基金的补助</t>
  </si>
  <si>
    <t>3,431,315.00</t>
  </si>
  <si>
    <t>财政对城乡居民基本医疗保险基金的补助</t>
  </si>
  <si>
    <t>3,147,360.00</t>
  </si>
  <si>
    <t>财政对其他基本医疗保险基金的补助</t>
  </si>
  <si>
    <t>283,955.00</t>
  </si>
  <si>
    <t>医疗救助</t>
  </si>
  <si>
    <t>511,014.56</t>
  </si>
  <si>
    <t>城乡医疗救助</t>
  </si>
  <si>
    <t>优抚对象医疗</t>
  </si>
  <si>
    <t>2,100.00</t>
  </si>
  <si>
    <t>优抚对象医疗补助</t>
  </si>
  <si>
    <t>其他卫生健康支出</t>
  </si>
  <si>
    <t>3,769,866.54</t>
  </si>
  <si>
    <t>环境保护管理事务</t>
  </si>
  <si>
    <t>自然生态保护</t>
  </si>
  <si>
    <t>39,561,084.40</t>
  </si>
  <si>
    <t>生态保护</t>
  </si>
  <si>
    <t>27,721,084.40</t>
  </si>
  <si>
    <t>草原生态修复治理</t>
  </si>
  <si>
    <t>9,840,000.00</t>
  </si>
  <si>
    <t>其他自然生态保护支出</t>
  </si>
  <si>
    <t>污染减排</t>
  </si>
  <si>
    <t>生态环境监测与信息</t>
  </si>
  <si>
    <t>其他节能环保支出</t>
  </si>
  <si>
    <t>7,390,000.00</t>
  </si>
  <si>
    <t>城乡社区管理事务</t>
  </si>
  <si>
    <t>31,784,012.33</t>
  </si>
  <si>
    <t>2,195,469.07</t>
  </si>
  <si>
    <t>5,951,601.04</t>
  </si>
  <si>
    <t>其他城乡社区管理事务支出</t>
  </si>
  <si>
    <t>23,636,942.22</t>
  </si>
  <si>
    <t>城乡社区公共设施</t>
  </si>
  <si>
    <t>2,767,600.00</t>
  </si>
  <si>
    <t>小城镇基础设施建设</t>
  </si>
  <si>
    <t>2,277,600.00</t>
  </si>
  <si>
    <t>其他城乡社区公共设施支出</t>
  </si>
  <si>
    <t>490,000.00</t>
  </si>
  <si>
    <t>城乡社区环境卫生</t>
  </si>
  <si>
    <t>61,832.38</t>
  </si>
  <si>
    <t>其他城乡社区支出</t>
  </si>
  <si>
    <t>34,434,707.60</t>
  </si>
  <si>
    <t>农业农村</t>
  </si>
  <si>
    <t>38,813,943.53</t>
  </si>
  <si>
    <t>10,398,445.42</t>
  </si>
  <si>
    <t>13,512,495.01</t>
  </si>
  <si>
    <t>病虫害控制</t>
  </si>
  <si>
    <t>126,560.00</t>
  </si>
  <si>
    <t>农业生产发展</t>
  </si>
  <si>
    <t>1,076,978.00</t>
  </si>
  <si>
    <t>农业生态资源保护</t>
  </si>
  <si>
    <t>耕地建设与利用</t>
  </si>
  <si>
    <t>6,547,917.10</t>
  </si>
  <si>
    <t>其他农业农村支出</t>
  </si>
  <si>
    <t>7,151,548.00</t>
  </si>
  <si>
    <t>林业和草原</t>
  </si>
  <si>
    <t>24,020,795.31</t>
  </si>
  <si>
    <t>2,828,071.28</t>
  </si>
  <si>
    <t>事业机构</t>
  </si>
  <si>
    <t>14,641,454.03</t>
  </si>
  <si>
    <t>森林资源培育</t>
  </si>
  <si>
    <t>202,000.00</t>
  </si>
  <si>
    <t>动植物保护</t>
  </si>
  <si>
    <t>488,000.00</t>
  </si>
  <si>
    <t>防沙治沙</t>
  </si>
  <si>
    <t>4,750,000.00</t>
  </si>
  <si>
    <t>林业草原防灾减灾</t>
  </si>
  <si>
    <t>289,270.00</t>
  </si>
  <si>
    <t>其他林业和草原支出</t>
  </si>
  <si>
    <t>822,000.00</t>
  </si>
  <si>
    <t>水利</t>
  </si>
  <si>
    <t>55,963,523.94</t>
  </si>
  <si>
    <t>水利工程建设</t>
  </si>
  <si>
    <t>19,983,500.00</t>
  </si>
  <si>
    <t>长江黄河等流域管理</t>
  </si>
  <si>
    <t>1,891,500.00</t>
  </si>
  <si>
    <t>水土保持</t>
  </si>
  <si>
    <t>9,747,836.00</t>
  </si>
  <si>
    <t>防汛</t>
  </si>
  <si>
    <t>其他水利支出</t>
  </si>
  <si>
    <t>24,290,687.94</t>
  </si>
  <si>
    <t>巩固脱贫攻坚成果衔接乡村振兴</t>
  </si>
  <si>
    <t>62,535,950.89</t>
  </si>
  <si>
    <t>2,115,619.52</t>
  </si>
  <si>
    <t>农村基础设施建设</t>
  </si>
  <si>
    <t>11,254,536.75</t>
  </si>
  <si>
    <t>生产发展</t>
  </si>
  <si>
    <t>452,705.96</t>
  </si>
  <si>
    <t>社会发展</t>
  </si>
  <si>
    <t>206,600.00</t>
  </si>
  <si>
    <t>953,461.38</t>
  </si>
  <si>
    <t>其他巩固脱贫攻坚成果衔接乡村振兴支出</t>
  </si>
  <si>
    <t>47,553,027.28</t>
  </si>
  <si>
    <t>农村综合改革</t>
  </si>
  <si>
    <t>11,599,540.00</t>
  </si>
  <si>
    <t>对村民委员会和村党支部的补助</t>
  </si>
  <si>
    <t>普惠金融发展支出</t>
  </si>
  <si>
    <t>农业保险保费补贴</t>
  </si>
  <si>
    <t>其他农林水支出</t>
  </si>
  <si>
    <t>34,088,800.00</t>
  </si>
  <si>
    <t>公路水路运输</t>
  </si>
  <si>
    <t>3,874,644.20</t>
  </si>
  <si>
    <t>1,764,955.96</t>
  </si>
  <si>
    <t>公路养护</t>
  </si>
  <si>
    <t>其他公路水路运输支出</t>
  </si>
  <si>
    <t>29,504,993.00</t>
  </si>
  <si>
    <t>制造业</t>
  </si>
  <si>
    <t>其他制造业支出</t>
  </si>
  <si>
    <t>商业流通事务</t>
  </si>
  <si>
    <t>1,568,049.83</t>
  </si>
  <si>
    <t>其他商业流通事务支出</t>
  </si>
  <si>
    <t>其他商业服务业等支出</t>
  </si>
  <si>
    <t>1,080,000.00</t>
  </si>
  <si>
    <t>金融发展支出</t>
  </si>
  <si>
    <t>其他金融发展支出</t>
  </si>
  <si>
    <t>自然资源事务</t>
  </si>
  <si>
    <t>5,731,913.41</t>
  </si>
  <si>
    <t>1,733,639.57</t>
  </si>
  <si>
    <t>自然资源规划及管理</t>
  </si>
  <si>
    <t>1,510,000.00</t>
  </si>
  <si>
    <t>2,488,273.84</t>
  </si>
  <si>
    <t>气象事务</t>
  </si>
  <si>
    <t>255,430.22</t>
  </si>
  <si>
    <t>气象事业机构</t>
  </si>
  <si>
    <t>其他自然资源海洋气象等支出</t>
  </si>
  <si>
    <t>保障性安居工程支出</t>
  </si>
  <si>
    <t>10,617,281.64</t>
  </si>
  <si>
    <t>廉租住房</t>
  </si>
  <si>
    <t>3,170,000.00</t>
  </si>
  <si>
    <t>沉陷区治理</t>
  </si>
  <si>
    <t>248,096.83</t>
  </si>
  <si>
    <t>老旧小区改造</t>
  </si>
  <si>
    <t>953,418.45</t>
  </si>
  <si>
    <t>其他保障性安居工程支出</t>
  </si>
  <si>
    <t>6,245,766.36</t>
  </si>
  <si>
    <t>住房改革支出</t>
  </si>
  <si>
    <t>63,206,448.79</t>
  </si>
  <si>
    <t>住房公积金</t>
  </si>
  <si>
    <t>粮油物资事务</t>
  </si>
  <si>
    <t>应急管理事务</t>
  </si>
  <si>
    <t>42,456,905.13</t>
  </si>
  <si>
    <t>3,142,758.01</t>
  </si>
  <si>
    <t>灾害风险防治</t>
  </si>
  <si>
    <t>536,728.00</t>
  </si>
  <si>
    <t>安全监管</t>
  </si>
  <si>
    <t>250,000.00</t>
  </si>
  <si>
    <t>应急救援</t>
  </si>
  <si>
    <t>应急管理</t>
  </si>
  <si>
    <t>4,076,066.97</t>
  </si>
  <si>
    <t>其他应急管理支出</t>
  </si>
  <si>
    <t>32,851,352.15</t>
  </si>
  <si>
    <t>消防救援事务</t>
  </si>
  <si>
    <t>4,987,820.00</t>
  </si>
  <si>
    <t>消防应急救援</t>
  </si>
  <si>
    <t>地震事务</t>
  </si>
  <si>
    <t>2,860,000.00</t>
  </si>
  <si>
    <t>地震监测</t>
  </si>
  <si>
    <t>自然灾害救灾及恢复重建支出</t>
  </si>
  <si>
    <t>9,685,000.00</t>
  </si>
  <si>
    <t>自然灾害救灾补助</t>
  </si>
  <si>
    <t>1,490,000.00</t>
  </si>
  <si>
    <t>其他自然灾害救灾及恢复重建支出</t>
  </si>
  <si>
    <t>8,195,000.00</t>
  </si>
  <si>
    <t>其他灾害防治及应急管理支出</t>
  </si>
  <si>
    <t>350,350.00</t>
  </si>
  <si>
    <t>地方政府一般债务付息支出</t>
  </si>
  <si>
    <t>地方政府一般债券付息支出</t>
  </si>
  <si>
    <t>地方政府其他一般债务付息支出</t>
  </si>
  <si>
    <t>附表1-6</t>
  </si>
  <si>
    <t>2024年阿坝县一般公共预算本级支出政府经济分类明细表</t>
  </si>
  <si>
    <t>机关工资福利支出</t>
  </si>
  <si>
    <t>461,165,712.29</t>
  </si>
  <si>
    <t>工资奖金津补贴</t>
  </si>
  <si>
    <t>303,083,078.04</t>
  </si>
  <si>
    <t>社会保障缴费</t>
  </si>
  <si>
    <t>103,017,179.71</t>
  </si>
  <si>
    <t>35,009,379.42</t>
  </si>
  <si>
    <t>其他工资福利支出</t>
  </si>
  <si>
    <t>20,056,075.12</t>
  </si>
  <si>
    <t>机关商品和服务支出</t>
  </si>
  <si>
    <t>92,956,691.87</t>
  </si>
  <si>
    <t>办公经费</t>
  </si>
  <si>
    <t>56,521,661.29</t>
  </si>
  <si>
    <t>会议费</t>
  </si>
  <si>
    <t>1,669,006.00</t>
  </si>
  <si>
    <t>培训费</t>
  </si>
  <si>
    <t>531,600.20</t>
  </si>
  <si>
    <t>专用材料购置费</t>
  </si>
  <si>
    <t>1,127,800.00</t>
  </si>
  <si>
    <t>委托业务费</t>
  </si>
  <si>
    <t>8,964,750.00</t>
  </si>
  <si>
    <t>公务接待费</t>
  </si>
  <si>
    <t>155,299.42</t>
  </si>
  <si>
    <t>公务用车运行维护费</t>
  </si>
  <si>
    <t>10,751,590.00</t>
  </si>
  <si>
    <t>维修（护）费</t>
  </si>
  <si>
    <t>5,345,053.00</t>
  </si>
  <si>
    <t>其他商品和服务支出</t>
  </si>
  <si>
    <t>7,889,931.96</t>
  </si>
  <si>
    <t>机关资本性支出</t>
  </si>
  <si>
    <t>58,915,081.57</t>
  </si>
  <si>
    <t>房屋建筑物购建</t>
  </si>
  <si>
    <t>26,456,536.75</t>
  </si>
  <si>
    <t>基础设施建设</t>
  </si>
  <si>
    <t>10,348,561.14</t>
  </si>
  <si>
    <t>设备购置</t>
  </si>
  <si>
    <t>12,560,000.00</t>
  </si>
  <si>
    <t>大型修缮</t>
  </si>
  <si>
    <t>8,044,942.40</t>
  </si>
  <si>
    <t>其他资本性支出</t>
  </si>
  <si>
    <t>1,505,041.28</t>
  </si>
  <si>
    <t>机关资本性支出（基本建设）</t>
  </si>
  <si>
    <t>171,065,280.77</t>
  </si>
  <si>
    <t>17,102,569.51</t>
  </si>
  <si>
    <t>88,779,034.26</t>
  </si>
  <si>
    <t>公务用车购置</t>
  </si>
  <si>
    <t>2,400,000.00</t>
  </si>
  <si>
    <t>1,273,677.00</t>
  </si>
  <si>
    <t>61,510,000.00</t>
  </si>
  <si>
    <t>对事业单位经常性补助</t>
  </si>
  <si>
    <t>431,248,007.88</t>
  </si>
  <si>
    <t>工资福利支出</t>
  </si>
  <si>
    <t>368,416,001.92</t>
  </si>
  <si>
    <t>商品和服务支出</t>
  </si>
  <si>
    <t>62,832,005.96</t>
  </si>
  <si>
    <t>对事业单位资本性补助</t>
  </si>
  <si>
    <t>19,994,272.52</t>
  </si>
  <si>
    <t>资本性支出</t>
  </si>
  <si>
    <t>597,881.00</t>
  </si>
  <si>
    <t>资本性支出（基本建设）</t>
  </si>
  <si>
    <t>19,396,391.52</t>
  </si>
  <si>
    <t>对企业补助</t>
  </si>
  <si>
    <t>费用补贴</t>
  </si>
  <si>
    <t>1,100,000.00</t>
  </si>
  <si>
    <t>利息补贴</t>
  </si>
  <si>
    <t>其他对企业补助</t>
  </si>
  <si>
    <t>对个人和家庭的补助</t>
  </si>
  <si>
    <t>63,771,017.36</t>
  </si>
  <si>
    <t>社会福利和救助</t>
  </si>
  <si>
    <t>23,177,973.60</t>
  </si>
  <si>
    <t>助学金</t>
  </si>
  <si>
    <t>个人农业生产补贴</t>
  </si>
  <si>
    <t>离退休费</t>
  </si>
  <si>
    <t>2,332,977.96</t>
  </si>
  <si>
    <t>其他对个人和家庭的补助</t>
  </si>
  <si>
    <t>37,854,025.80</t>
  </si>
  <si>
    <t>债务利息及费用支出</t>
  </si>
  <si>
    <t>国内债务付息</t>
  </si>
  <si>
    <t>235,701,119.69</t>
  </si>
  <si>
    <t>1,536,017,183.95</t>
  </si>
  <si>
    <t xml:space="preserve">   1、按政府收支分类科目取数，包括501、502、503、504、505、506、507、508、509、510、511、51402、599。</t>
  </si>
  <si>
    <t>附表1-7</t>
  </si>
  <si>
    <t>2024年阿坝县一般公共预算对下级的转移支付预算分项目表</t>
  </si>
  <si>
    <t>一、一般性转移支付</t>
  </si>
  <si>
    <t>二、专项转移支付</t>
  </si>
  <si>
    <t xml:space="preserve">   1、一般性转移支付：23001-返还性支出 、23002-一般性转移支付。</t>
  </si>
  <si>
    <t xml:space="preserve">   2、专项转移支付：23003-专项转移支付。</t>
  </si>
  <si>
    <t>附表1-8</t>
  </si>
  <si>
    <t>2024年阿坝县一般公共预算对下级的转移支付预算分地区表</t>
  </si>
  <si>
    <t>地  区</t>
  </si>
  <si>
    <t>合       计</t>
  </si>
  <si>
    <t xml:space="preserve">   1、按政府收支分类科目取数，包括23001-返还性支出 、23002-一般性转移支付、23003-专项转移支付。</t>
  </si>
  <si>
    <t>附表1-9</t>
  </si>
  <si>
    <t>2024年阿坝县一般公共预算本级支出“三公”经费预算表</t>
  </si>
  <si>
    <t>项目名称</t>
  </si>
  <si>
    <t>因公出国（境）费</t>
  </si>
  <si>
    <t>公务用车购置及运行费</t>
  </si>
  <si>
    <t>小计</t>
  </si>
  <si>
    <t>13,583,970.00</t>
  </si>
  <si>
    <t>13,239,696.90</t>
  </si>
  <si>
    <t>公务用车购置费</t>
  </si>
  <si>
    <t>3,250,000.00</t>
  </si>
  <si>
    <t>公务用车运行费</t>
  </si>
  <si>
    <t>11,183,970.00</t>
  </si>
  <si>
    <t>9,989,696.90</t>
  </si>
  <si>
    <t>3,080,298.34</t>
  </si>
  <si>
    <t>2,890,484.19</t>
  </si>
  <si>
    <t>16,664,268.34</t>
  </si>
  <si>
    <t>16,130,181.09</t>
  </si>
  <si>
    <t xml:space="preserve">   因公出国（境）费：30212-因公出国(境)费用；</t>
  </si>
  <si>
    <t xml:space="preserve">   公务用车购置费：30913-公务用车购置、31013-公务用车购置；</t>
  </si>
  <si>
    <t xml:space="preserve">   公务用车运行费：30231-公务用车运行维护费；</t>
  </si>
  <si>
    <t xml:space="preserve">   公务接待费：30217-公务接待费；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</si>
</sst>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#,##0.00_ "/>
  </numFmts>
  <fonts count="3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FFFFFF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FFFFFF"/>
      <name val="宋体"/>
      <charset val="134"/>
    </font>
    <font>
      <sz val="12"/>
      <color rgb="FF000000"/>
      <name val="黑体"/>
      <charset val="134"/>
    </font>
    <font>
      <b/>
      <sz val="15"/>
      <color rgb="FF000000"/>
      <name val="黑体"/>
      <charset val="134"/>
    </font>
    <font>
      <sz val="11"/>
      <color rgb="FF000000"/>
      <name val="黑体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b/>
      <sz val="11"/>
      <color rgb="FF0000FF"/>
      <name val="SimSun"/>
      <charset val="134"/>
    </font>
    <font>
      <sz val="11"/>
      <color rgb="FF000000"/>
      <name val="SimSun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2" fontId="4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/>
    <xf numFmtId="2" fontId="2" fillId="0" borderId="3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7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/>
    </xf>
    <xf numFmtId="0" fontId="2" fillId="3" borderId="4" xfId="0" applyNumberFormat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177" fontId="14" fillId="0" borderId="4" xfId="0" applyNumberFormat="1" applyFont="1" applyBorder="1" applyAlignment="1">
      <alignment horizontal="right" vertical="center"/>
    </xf>
    <xf numFmtId="176" fontId="14" fillId="0" borderId="5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3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4" xfId="0" applyFont="1" applyBorder="1" applyAlignment="1">
      <alignment horizontal="right" vertical="center"/>
    </xf>
    <xf numFmtId="176" fontId="14" fillId="0" borderId="4" xfId="0" applyNumberFormat="1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176" fontId="17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4" fontId="16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6" topLeftCell="A7" activePane="bottomLeft" state="frozen"/>
      <selection/>
      <selection pane="bottomLeft" activeCell="L8" sqref="L7:L8"/>
    </sheetView>
  </sheetViews>
  <sheetFormatPr defaultColWidth="10" defaultRowHeight="13.5"/>
  <cols>
    <col min="1" max="1" width="1.53333333333333" customWidth="1"/>
    <col min="2" max="2" width="30.775" customWidth="1"/>
    <col min="3" max="3" width="20.2833333333333" customWidth="1"/>
    <col min="4" max="4" width="19.5416666666667" customWidth="1"/>
    <col min="5" max="5" width="16.4083333333333" customWidth="1"/>
    <col min="6" max="6" width="19.5416666666667" customWidth="1"/>
    <col min="7" max="8" width="10.2583333333333" customWidth="1"/>
    <col min="9" max="9" width="30.775" customWidth="1"/>
    <col min="10" max="10" width="19.5416666666667" customWidth="1"/>
    <col min="11" max="11" width="16.4083333333333" customWidth="1"/>
    <col min="12" max="12" width="19.5416666666667" customWidth="1"/>
    <col min="13" max="14" width="10.2583333333333" customWidth="1"/>
    <col min="15" max="15" width="1.53333333333333" customWidth="1"/>
    <col min="16" max="16" width="9.76666666666667" customWidth="1"/>
  </cols>
  <sheetData>
    <row r="1" ht="20.85" customHeight="1" spans="1:15">
      <c r="A1" s="54"/>
      <c r="B1" s="2" t="s">
        <v>0</v>
      </c>
      <c r="C1" s="3"/>
      <c r="D1" s="37"/>
      <c r="E1" s="37"/>
      <c r="F1" s="37"/>
      <c r="G1" s="3"/>
      <c r="H1" s="3"/>
      <c r="I1" s="3"/>
      <c r="J1" s="3"/>
      <c r="K1" s="3"/>
      <c r="L1" s="3"/>
      <c r="M1" s="3"/>
      <c r="N1" s="3"/>
      <c r="O1" s="23"/>
    </row>
    <row r="2" ht="19.9" customHeight="1" spans="1:15">
      <c r="A2" s="23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3" t="s">
        <v>2</v>
      </c>
    </row>
    <row r="3" ht="17.05" customHeight="1" spans="1:15">
      <c r="A3" s="23"/>
      <c r="C3" s="59"/>
      <c r="D3" s="40"/>
      <c r="E3" s="40"/>
      <c r="F3" s="7"/>
      <c r="G3" s="7"/>
      <c r="H3" s="7"/>
      <c r="I3" s="7"/>
      <c r="J3" s="7"/>
      <c r="K3" s="7"/>
      <c r="L3" s="7"/>
      <c r="M3" s="8" t="s">
        <v>3</v>
      </c>
      <c r="N3" s="8"/>
      <c r="O3" s="23"/>
    </row>
    <row r="4" ht="21.35" customHeight="1" spans="1:15">
      <c r="A4" s="23"/>
      <c r="B4" s="9" t="s">
        <v>4</v>
      </c>
      <c r="C4" s="9"/>
      <c r="D4" s="9"/>
      <c r="E4" s="9"/>
      <c r="F4" s="9"/>
      <c r="G4" s="9"/>
      <c r="H4" s="9"/>
      <c r="I4" s="9" t="s">
        <v>5</v>
      </c>
      <c r="J4" s="9"/>
      <c r="K4" s="9"/>
      <c r="L4" s="9"/>
      <c r="M4" s="9"/>
      <c r="N4" s="9"/>
      <c r="O4" s="23"/>
    </row>
    <row r="5" ht="21.35" customHeight="1" spans="1:15">
      <c r="A5" s="23"/>
      <c r="B5" s="9" t="s">
        <v>6</v>
      </c>
      <c r="C5" s="9"/>
      <c r="D5" s="9" t="s">
        <v>7</v>
      </c>
      <c r="E5" s="9" t="s">
        <v>8</v>
      </c>
      <c r="F5" s="9" t="s">
        <v>9</v>
      </c>
      <c r="G5" s="9"/>
      <c r="H5" s="9"/>
      <c r="I5" s="9" t="s">
        <v>10</v>
      </c>
      <c r="J5" s="9" t="s">
        <v>7</v>
      </c>
      <c r="K5" s="9" t="s">
        <v>8</v>
      </c>
      <c r="L5" s="9" t="s">
        <v>9</v>
      </c>
      <c r="M5" s="9"/>
      <c r="N5" s="9"/>
      <c r="O5" s="23"/>
    </row>
    <row r="6" ht="34.15" customHeight="1" spans="1:15">
      <c r="A6" s="23"/>
      <c r="B6" s="9"/>
      <c r="C6" s="9"/>
      <c r="D6" s="9"/>
      <c r="E6" s="9"/>
      <c r="F6" s="9" t="s">
        <v>11</v>
      </c>
      <c r="G6" s="10" t="s">
        <v>12</v>
      </c>
      <c r="H6" s="10" t="s">
        <v>13</v>
      </c>
      <c r="I6" s="9"/>
      <c r="J6" s="9"/>
      <c r="K6" s="9"/>
      <c r="L6" s="9" t="s">
        <v>11</v>
      </c>
      <c r="M6" s="10" t="s">
        <v>12</v>
      </c>
      <c r="N6" s="10" t="s">
        <v>13</v>
      </c>
      <c r="O6" s="23"/>
    </row>
    <row r="7" ht="19.9" customHeight="1" spans="1:15">
      <c r="A7" s="24"/>
      <c r="B7" s="12" t="s">
        <v>14</v>
      </c>
      <c r="C7" s="12" t="s">
        <v>15</v>
      </c>
      <c r="D7" s="60" t="s">
        <v>16</v>
      </c>
      <c r="E7" s="46"/>
      <c r="F7" s="60" t="s">
        <v>17</v>
      </c>
      <c r="G7" s="61">
        <v>1.12121212121212</v>
      </c>
      <c r="H7" s="61"/>
      <c r="I7" s="12" t="s">
        <v>18</v>
      </c>
      <c r="J7" s="60" t="s">
        <v>19</v>
      </c>
      <c r="K7" s="46"/>
      <c r="L7" s="67">
        <v>1238863500</v>
      </c>
      <c r="M7" s="61">
        <v>0.861908298488285</v>
      </c>
      <c r="N7" s="61"/>
      <c r="O7" s="24"/>
    </row>
    <row r="8" ht="19.9" customHeight="1" spans="1:15">
      <c r="A8" s="24"/>
      <c r="B8" s="12"/>
      <c r="C8" s="12"/>
      <c r="D8" s="46"/>
      <c r="E8" s="46"/>
      <c r="F8" s="46"/>
      <c r="G8" s="61"/>
      <c r="H8" s="61"/>
      <c r="I8" s="12" t="s">
        <v>20</v>
      </c>
      <c r="J8" s="60"/>
      <c r="K8" s="46"/>
      <c r="L8" s="67">
        <v>5000000</v>
      </c>
      <c r="M8" s="61"/>
      <c r="N8" s="61"/>
      <c r="O8" s="24"/>
    </row>
    <row r="9" ht="19.9" customHeight="1" spans="1:15">
      <c r="A9" s="24"/>
      <c r="B9" s="12" t="s">
        <v>21</v>
      </c>
      <c r="C9" s="12">
        <v>1050401</v>
      </c>
      <c r="D9" s="60"/>
      <c r="E9" s="46"/>
      <c r="F9" s="60"/>
      <c r="G9" s="61"/>
      <c r="H9" s="61"/>
      <c r="I9" s="12" t="s">
        <v>22</v>
      </c>
      <c r="J9" s="60"/>
      <c r="K9" s="46"/>
      <c r="L9" s="67">
        <v>7500000</v>
      </c>
      <c r="M9" s="61"/>
      <c r="N9" s="61"/>
      <c r="O9" s="24"/>
    </row>
    <row r="10" ht="19.9" customHeight="1" spans="1:15">
      <c r="A10" s="24"/>
      <c r="B10" s="12" t="s">
        <v>23</v>
      </c>
      <c r="C10" s="12"/>
      <c r="D10" s="46" t="s">
        <v>24</v>
      </c>
      <c r="E10" s="46"/>
      <c r="F10" s="62">
        <v>1096473500</v>
      </c>
      <c r="G10" s="61">
        <v>0.794380165328361</v>
      </c>
      <c r="H10" s="61"/>
      <c r="I10" s="12" t="s">
        <v>25</v>
      </c>
      <c r="J10" s="46" t="s">
        <v>26</v>
      </c>
      <c r="K10" s="46"/>
      <c r="L10" s="62">
        <v>30110000</v>
      </c>
      <c r="M10" s="61">
        <v>0.258536297993934</v>
      </c>
      <c r="N10" s="61"/>
      <c r="O10" s="24"/>
    </row>
    <row r="11" ht="19.9" customHeight="1" spans="1:15">
      <c r="A11" s="23"/>
      <c r="B11" s="41" t="s">
        <v>27</v>
      </c>
      <c r="C11" s="41"/>
      <c r="D11" s="42" t="s">
        <v>28</v>
      </c>
      <c r="E11" s="42"/>
      <c r="F11" s="42" t="s">
        <v>29</v>
      </c>
      <c r="G11" s="63">
        <v>1.12065599375244</v>
      </c>
      <c r="H11" s="64"/>
      <c r="I11" s="41" t="s">
        <v>30</v>
      </c>
      <c r="J11" s="42"/>
      <c r="K11" s="42"/>
      <c r="L11" s="42"/>
      <c r="M11" s="63"/>
      <c r="N11" s="64"/>
      <c r="O11" s="23"/>
    </row>
    <row r="12" ht="19.9" customHeight="1" spans="1:15">
      <c r="A12" s="23"/>
      <c r="B12" s="41" t="s">
        <v>31</v>
      </c>
      <c r="C12" s="41" t="s">
        <v>32</v>
      </c>
      <c r="D12" s="65" t="s">
        <v>28</v>
      </c>
      <c r="E12" s="42"/>
      <c r="F12" s="65" t="s">
        <v>29</v>
      </c>
      <c r="G12" s="63">
        <v>1.12065599375244</v>
      </c>
      <c r="H12" s="64"/>
      <c r="I12" s="41" t="s">
        <v>33</v>
      </c>
      <c r="J12" s="65"/>
      <c r="K12" s="42"/>
      <c r="L12" s="65"/>
      <c r="M12" s="63"/>
      <c r="N12" s="64"/>
      <c r="O12" s="23"/>
    </row>
    <row r="13" ht="19.9" customHeight="1" spans="1:15">
      <c r="A13" s="23"/>
      <c r="B13" s="41" t="s">
        <v>34</v>
      </c>
      <c r="C13" s="41">
        <v>11003</v>
      </c>
      <c r="D13" s="65"/>
      <c r="E13" s="42"/>
      <c r="F13" s="65"/>
      <c r="G13" s="63"/>
      <c r="H13" s="64"/>
      <c r="I13" s="41" t="s">
        <v>35</v>
      </c>
      <c r="J13" s="65"/>
      <c r="K13" s="42"/>
      <c r="L13" s="65"/>
      <c r="M13" s="63"/>
      <c r="N13" s="64"/>
      <c r="O13" s="23"/>
    </row>
    <row r="14" ht="19.9" customHeight="1" spans="1:15">
      <c r="A14" s="23"/>
      <c r="B14" s="41" t="s">
        <v>36</v>
      </c>
      <c r="C14" s="41"/>
      <c r="D14" s="42"/>
      <c r="E14" s="42"/>
      <c r="F14" s="42"/>
      <c r="G14" s="63"/>
      <c r="H14" s="64"/>
      <c r="I14" s="41" t="s">
        <v>37</v>
      </c>
      <c r="J14" s="42"/>
      <c r="K14" s="42"/>
      <c r="L14" s="42"/>
      <c r="M14" s="63"/>
      <c r="N14" s="64"/>
      <c r="O14" s="23"/>
    </row>
    <row r="15" ht="19.9" customHeight="1" spans="1:15">
      <c r="A15" s="23"/>
      <c r="B15" s="41" t="s">
        <v>38</v>
      </c>
      <c r="C15" s="41"/>
      <c r="D15" s="42"/>
      <c r="E15" s="42"/>
      <c r="F15" s="42"/>
      <c r="G15" s="63"/>
      <c r="H15" s="64"/>
      <c r="I15" s="41" t="s">
        <v>39</v>
      </c>
      <c r="J15" s="42"/>
      <c r="K15" s="42"/>
      <c r="L15" s="42" t="s">
        <v>40</v>
      </c>
      <c r="M15" s="63"/>
      <c r="N15" s="64"/>
      <c r="O15" s="23"/>
    </row>
    <row r="16" ht="19.9" customHeight="1" spans="1:15">
      <c r="A16" s="23"/>
      <c r="B16" s="41" t="s">
        <v>41</v>
      </c>
      <c r="C16" s="41">
        <v>1100601</v>
      </c>
      <c r="D16" s="65"/>
      <c r="E16" s="42"/>
      <c r="F16" s="65"/>
      <c r="G16" s="63"/>
      <c r="H16" s="64"/>
      <c r="I16" s="41" t="s">
        <v>42</v>
      </c>
      <c r="J16" s="65"/>
      <c r="K16" s="42"/>
      <c r="L16" s="65" t="s">
        <v>43</v>
      </c>
      <c r="M16" s="63"/>
      <c r="N16" s="64"/>
      <c r="O16" s="23"/>
    </row>
    <row r="17" ht="19.9" customHeight="1" spans="1:15">
      <c r="A17" s="23"/>
      <c r="B17" s="41" t="s">
        <v>44</v>
      </c>
      <c r="C17" s="41">
        <v>1100602</v>
      </c>
      <c r="D17" s="65"/>
      <c r="E17" s="42"/>
      <c r="F17" s="65"/>
      <c r="G17" s="63"/>
      <c r="H17" s="64"/>
      <c r="I17" s="41" t="s">
        <v>45</v>
      </c>
      <c r="J17" s="65"/>
      <c r="K17" s="42"/>
      <c r="L17" s="65" t="s">
        <v>46</v>
      </c>
      <c r="M17" s="63"/>
      <c r="N17" s="64"/>
      <c r="O17" s="23"/>
    </row>
    <row r="18" ht="19.9" customHeight="1" spans="1:15">
      <c r="A18" s="23"/>
      <c r="B18" s="41" t="s">
        <v>47</v>
      </c>
      <c r="C18" s="41">
        <v>11021</v>
      </c>
      <c r="D18" s="65"/>
      <c r="E18" s="42"/>
      <c r="F18" s="65"/>
      <c r="G18" s="63"/>
      <c r="H18" s="64"/>
      <c r="I18" s="41" t="s">
        <v>48</v>
      </c>
      <c r="J18" s="65"/>
      <c r="K18" s="42"/>
      <c r="L18" s="65"/>
      <c r="M18" s="63"/>
      <c r="N18" s="64"/>
      <c r="O18" s="23"/>
    </row>
    <row r="19" ht="19.9" customHeight="1" spans="1:15">
      <c r="A19" s="23"/>
      <c r="B19" s="41" t="s">
        <v>49</v>
      </c>
      <c r="C19" s="41"/>
      <c r="D19" s="42" t="s">
        <v>50</v>
      </c>
      <c r="E19" s="42"/>
      <c r="F19" s="42" t="s">
        <v>50</v>
      </c>
      <c r="G19" s="63">
        <v>1</v>
      </c>
      <c r="H19" s="64"/>
      <c r="I19" s="41" t="s">
        <v>51</v>
      </c>
      <c r="J19" s="65"/>
      <c r="K19" s="42"/>
      <c r="L19" s="65"/>
      <c r="M19" s="63"/>
      <c r="N19" s="64"/>
      <c r="O19" s="23"/>
    </row>
    <row r="20" ht="19.9" customHeight="1" spans="1:15">
      <c r="A20" s="23"/>
      <c r="B20" s="41" t="s">
        <v>52</v>
      </c>
      <c r="C20" s="41">
        <v>110090102</v>
      </c>
      <c r="D20" s="65"/>
      <c r="E20" s="42"/>
      <c r="F20" s="65"/>
      <c r="G20" s="63"/>
      <c r="H20" s="64"/>
      <c r="I20" s="41" t="s">
        <v>53</v>
      </c>
      <c r="J20" s="42"/>
      <c r="K20" s="42"/>
      <c r="L20" s="42"/>
      <c r="M20" s="63"/>
      <c r="N20" s="64"/>
      <c r="O20" s="23"/>
    </row>
    <row r="21" ht="19.9" customHeight="1" spans="1:15">
      <c r="A21" s="23"/>
      <c r="B21" s="41" t="s">
        <v>54</v>
      </c>
      <c r="C21" s="41">
        <v>110090103</v>
      </c>
      <c r="D21" s="65" t="s">
        <v>50</v>
      </c>
      <c r="E21" s="42"/>
      <c r="F21" s="65" t="s">
        <v>50</v>
      </c>
      <c r="G21" s="63">
        <v>1</v>
      </c>
      <c r="H21" s="64"/>
      <c r="I21" s="41" t="s">
        <v>53</v>
      </c>
      <c r="J21" s="42"/>
      <c r="K21" s="42"/>
      <c r="L21" s="42"/>
      <c r="M21" s="63"/>
      <c r="N21" s="64"/>
      <c r="O21" s="23"/>
    </row>
    <row r="22" ht="19.9" customHeight="1" spans="1:15">
      <c r="A22" s="23"/>
      <c r="B22" s="41" t="s">
        <v>55</v>
      </c>
      <c r="C22" s="41">
        <v>110090199</v>
      </c>
      <c r="D22" s="65"/>
      <c r="E22" s="42"/>
      <c r="F22" s="65"/>
      <c r="G22" s="63"/>
      <c r="H22" s="64"/>
      <c r="I22" s="41" t="s">
        <v>53</v>
      </c>
      <c r="J22" s="42"/>
      <c r="K22" s="42"/>
      <c r="L22" s="42"/>
      <c r="M22" s="63"/>
      <c r="N22" s="64"/>
      <c r="O22" s="23"/>
    </row>
    <row r="23" ht="19.9" customHeight="1" spans="1:15">
      <c r="A23" s="23"/>
      <c r="B23" s="41" t="s">
        <v>56</v>
      </c>
      <c r="C23" s="41">
        <v>11015</v>
      </c>
      <c r="D23" s="65"/>
      <c r="E23" s="42"/>
      <c r="F23" s="65" t="s">
        <v>57</v>
      </c>
      <c r="G23" s="63"/>
      <c r="H23" s="64"/>
      <c r="I23" s="41" t="s">
        <v>58</v>
      </c>
      <c r="J23" s="65"/>
      <c r="K23" s="42"/>
      <c r="L23" s="65"/>
      <c r="M23" s="63"/>
      <c r="N23" s="64"/>
      <c r="O23" s="23"/>
    </row>
    <row r="24" ht="19.9" customHeight="1" spans="1:15">
      <c r="A24" s="23"/>
      <c r="B24" s="41" t="s">
        <v>53</v>
      </c>
      <c r="C24" s="41"/>
      <c r="D24" s="42"/>
      <c r="E24" s="42"/>
      <c r="F24" s="42"/>
      <c r="G24" s="63"/>
      <c r="H24" s="64"/>
      <c r="I24" s="41" t="s">
        <v>59</v>
      </c>
      <c r="J24" s="65"/>
      <c r="K24" s="42"/>
      <c r="L24" s="65"/>
      <c r="M24" s="63"/>
      <c r="N24" s="64"/>
      <c r="O24" s="23"/>
    </row>
    <row r="25" ht="19.9" customHeight="1" spans="1:15">
      <c r="A25" s="23"/>
      <c r="B25" s="41" t="s">
        <v>60</v>
      </c>
      <c r="C25" s="41">
        <v>1101101</v>
      </c>
      <c r="D25" s="65"/>
      <c r="E25" s="42"/>
      <c r="F25" s="65"/>
      <c r="G25" s="63"/>
      <c r="H25" s="64"/>
      <c r="I25" s="41" t="s">
        <v>61</v>
      </c>
      <c r="J25" s="65"/>
      <c r="K25" s="42"/>
      <c r="L25" s="65"/>
      <c r="M25" s="63"/>
      <c r="N25" s="64"/>
      <c r="O25" s="23"/>
    </row>
    <row r="26" ht="19.9" customHeight="1" spans="1:15">
      <c r="A26" s="23"/>
      <c r="B26" s="41" t="s">
        <v>62</v>
      </c>
      <c r="C26" s="41">
        <v>40010701</v>
      </c>
      <c r="D26" s="65" t="s">
        <v>63</v>
      </c>
      <c r="E26" s="42"/>
      <c r="F26" s="65"/>
      <c r="G26" s="63">
        <v>0.167628280024047</v>
      </c>
      <c r="H26" s="64"/>
      <c r="I26" s="41" t="s">
        <v>64</v>
      </c>
      <c r="J26" s="42" t="s">
        <v>26</v>
      </c>
      <c r="K26" s="42"/>
      <c r="L26" s="42"/>
      <c r="M26" s="63"/>
      <c r="N26" s="64"/>
      <c r="O26" s="23"/>
    </row>
    <row r="27" ht="19.9" customHeight="1" spans="1:15">
      <c r="A27" s="23"/>
      <c r="B27" s="41" t="s">
        <v>65</v>
      </c>
      <c r="C27" s="41">
        <v>40010702</v>
      </c>
      <c r="D27" s="65"/>
      <c r="E27" s="42"/>
      <c r="F27" s="65"/>
      <c r="G27" s="63"/>
      <c r="H27" s="64"/>
      <c r="I27" s="41" t="s">
        <v>66</v>
      </c>
      <c r="J27" s="42"/>
      <c r="K27" s="42"/>
      <c r="L27" s="42"/>
      <c r="M27" s="63"/>
      <c r="N27" s="64"/>
      <c r="O27" s="23"/>
    </row>
    <row r="28" ht="19.9" customHeight="1" spans="1:15">
      <c r="A28" s="24"/>
      <c r="B28" s="15" t="s">
        <v>67</v>
      </c>
      <c r="C28" s="15"/>
      <c r="D28" s="46" t="s">
        <v>68</v>
      </c>
      <c r="E28" s="46"/>
      <c r="F28" s="62">
        <v>1281473500</v>
      </c>
      <c r="G28" s="61">
        <v>0.82698243573994</v>
      </c>
      <c r="H28" s="61"/>
      <c r="I28" s="15" t="s">
        <v>69</v>
      </c>
      <c r="J28" s="46" t="s">
        <v>68</v>
      </c>
      <c r="K28" s="46"/>
      <c r="L28" s="62">
        <v>1281473500</v>
      </c>
      <c r="M28" s="61">
        <v>0.82698243573994</v>
      </c>
      <c r="N28" s="61"/>
      <c r="O28" s="24"/>
    </row>
    <row r="29" ht="8.5" customHeight="1" spans="1:1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23"/>
    </row>
    <row r="30" ht="17.05" customHeight="1" spans="1:15">
      <c r="A30" s="57"/>
      <c r="B30" s="20" t="s">
        <v>70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57"/>
    </row>
    <row r="31" ht="17.05" customHeight="1" spans="1:15">
      <c r="A31" s="57"/>
      <c r="B31" s="20" t="s">
        <v>71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57"/>
    </row>
    <row r="32" ht="17.05" customHeight="1" spans="1:15">
      <c r="A32" s="57"/>
      <c r="B32" s="20" t="s">
        <v>72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57"/>
    </row>
    <row r="33" ht="17.05" customHeight="1" spans="1:15">
      <c r="A33" s="57"/>
      <c r="B33" s="20" t="s">
        <v>73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57"/>
    </row>
    <row r="34" ht="17.05" customHeight="1" spans="1:15">
      <c r="A34" s="57"/>
      <c r="B34" s="66" t="s">
        <v>74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57"/>
    </row>
    <row r="35" ht="17.05" customHeight="1" spans="1:15">
      <c r="A35" s="57"/>
      <c r="B35" s="20" t="s">
        <v>75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57"/>
    </row>
    <row r="36" ht="17.05" customHeight="1" spans="1:15">
      <c r="A36" s="57"/>
      <c r="B36" s="20" t="s">
        <v>76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57"/>
    </row>
    <row r="37" ht="17.05" customHeight="1" spans="1:15">
      <c r="A37" s="57"/>
      <c r="B37" s="22" t="s">
        <v>77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57"/>
    </row>
    <row r="38" ht="17.05" customHeight="1" spans="1:15">
      <c r="A38" s="58"/>
      <c r="B38" s="22" t="s">
        <v>78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58"/>
    </row>
  </sheetData>
  <mergeCells count="22">
    <mergeCell ref="B2:N2"/>
    <mergeCell ref="M3:N3"/>
    <mergeCell ref="B4:H4"/>
    <mergeCell ref="I4:N4"/>
    <mergeCell ref="F5:H5"/>
    <mergeCell ref="L5:N5"/>
    <mergeCell ref="B28:C28"/>
    <mergeCell ref="B30:N30"/>
    <mergeCell ref="B31:N31"/>
    <mergeCell ref="B32:N32"/>
    <mergeCell ref="B33:N33"/>
    <mergeCell ref="B34:N34"/>
    <mergeCell ref="B35:N35"/>
    <mergeCell ref="B36:N36"/>
    <mergeCell ref="B37:N37"/>
    <mergeCell ref="B38:I38"/>
    <mergeCell ref="D5:D6"/>
    <mergeCell ref="E5:E6"/>
    <mergeCell ref="I5:I6"/>
    <mergeCell ref="J5:J6"/>
    <mergeCell ref="K5:K6"/>
    <mergeCell ref="B5:C6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4" width="17.9083333333333" customWidth="1"/>
    <col min="5" max="5" width="16.4083333333333" customWidth="1"/>
    <col min="6" max="6" width="17.9083333333333" customWidth="1"/>
    <col min="7" max="7" width="11.4416666666667" customWidth="1"/>
    <col min="8" max="8" width="10.2583333333333" customWidth="1"/>
    <col min="9" max="9" width="1.53333333333333" customWidth="1"/>
  </cols>
  <sheetData>
    <row r="1" ht="14.3" customHeight="1" spans="1:9">
      <c r="A1" s="54"/>
      <c r="B1" s="2" t="s">
        <v>79</v>
      </c>
      <c r="C1" s="55"/>
      <c r="D1" s="37"/>
      <c r="E1" s="37"/>
      <c r="F1" s="37"/>
      <c r="G1" s="37"/>
      <c r="H1" s="56"/>
      <c r="I1" s="23" t="s">
        <v>2</v>
      </c>
    </row>
    <row r="2" ht="19.9" customHeight="1" spans="1:9">
      <c r="A2" s="23"/>
      <c r="B2" s="5" t="s">
        <v>80</v>
      </c>
      <c r="C2" s="5"/>
      <c r="D2" s="5"/>
      <c r="E2" s="5"/>
      <c r="F2" s="5"/>
      <c r="G2" s="5"/>
      <c r="H2" s="5"/>
      <c r="I2" s="23"/>
    </row>
    <row r="3" ht="17.05" customHeight="1" spans="1:9">
      <c r="A3" s="23"/>
      <c r="C3" s="40"/>
      <c r="D3" s="40"/>
      <c r="E3" s="40"/>
      <c r="F3" s="40"/>
      <c r="G3" s="8" t="s">
        <v>3</v>
      </c>
      <c r="H3" s="8"/>
      <c r="I3" s="23"/>
    </row>
    <row r="4" ht="21.35" customHeight="1" spans="1:9">
      <c r="A4" s="23"/>
      <c r="B4" s="9" t="s">
        <v>6</v>
      </c>
      <c r="C4" s="9"/>
      <c r="D4" s="9" t="s">
        <v>7</v>
      </c>
      <c r="E4" s="9" t="s">
        <v>8</v>
      </c>
      <c r="F4" s="9" t="s">
        <v>9</v>
      </c>
      <c r="G4" s="9"/>
      <c r="H4" s="9"/>
      <c r="I4" s="23"/>
    </row>
    <row r="5" ht="34.15" customHeight="1" spans="1:9">
      <c r="A5" s="23"/>
      <c r="B5" s="9" t="s">
        <v>81</v>
      </c>
      <c r="C5" s="9" t="s">
        <v>82</v>
      </c>
      <c r="D5" s="9"/>
      <c r="E5" s="9"/>
      <c r="F5" s="9" t="s">
        <v>11</v>
      </c>
      <c r="G5" s="10" t="s">
        <v>12</v>
      </c>
      <c r="H5" s="10" t="s">
        <v>13</v>
      </c>
      <c r="I5" s="23"/>
    </row>
    <row r="6" ht="19.9" customHeight="1" spans="1:9">
      <c r="A6" s="23"/>
      <c r="B6" s="12">
        <v>101</v>
      </c>
      <c r="C6" s="12" t="s">
        <v>83</v>
      </c>
      <c r="D6" s="13" t="s">
        <v>84</v>
      </c>
      <c r="E6" s="13"/>
      <c r="F6" s="13" t="s">
        <v>85</v>
      </c>
      <c r="G6" s="14">
        <v>2.47365010799136</v>
      </c>
      <c r="H6" s="14"/>
      <c r="I6" s="23"/>
    </row>
    <row r="7" ht="19.9" customHeight="1" spans="1:9">
      <c r="A7" s="23"/>
      <c r="B7" s="41" t="s">
        <v>86</v>
      </c>
      <c r="C7" s="41" t="s">
        <v>87</v>
      </c>
      <c r="D7" s="42" t="s">
        <v>88</v>
      </c>
      <c r="E7" s="42"/>
      <c r="F7" s="42" t="s">
        <v>89</v>
      </c>
      <c r="G7" s="43">
        <v>0.90955027791814</v>
      </c>
      <c r="H7" s="43"/>
      <c r="I7" s="23"/>
    </row>
    <row r="8" ht="19.9" customHeight="1" spans="1:9">
      <c r="A8" s="23"/>
      <c r="B8" s="41" t="s">
        <v>90</v>
      </c>
      <c r="C8" s="41" t="s">
        <v>91</v>
      </c>
      <c r="D8" s="42" t="s">
        <v>92</v>
      </c>
      <c r="E8" s="42"/>
      <c r="F8" s="42" t="s">
        <v>93</v>
      </c>
      <c r="G8" s="43">
        <v>1.25</v>
      </c>
      <c r="H8" s="43"/>
      <c r="I8" s="23"/>
    </row>
    <row r="9" ht="19.9" customHeight="1" spans="1:9">
      <c r="A9" s="23"/>
      <c r="B9" s="41" t="s">
        <v>94</v>
      </c>
      <c r="C9" s="41" t="s">
        <v>95</v>
      </c>
      <c r="D9" s="42" t="s">
        <v>92</v>
      </c>
      <c r="E9" s="42"/>
      <c r="F9" s="42" t="s">
        <v>96</v>
      </c>
      <c r="G9" s="43">
        <v>0.8125</v>
      </c>
      <c r="H9" s="43"/>
      <c r="I9" s="23"/>
    </row>
    <row r="10" ht="19.9" customHeight="1" spans="1:9">
      <c r="A10" s="23"/>
      <c r="B10" s="41" t="s">
        <v>97</v>
      </c>
      <c r="C10" s="41" t="s">
        <v>98</v>
      </c>
      <c r="D10" s="42" t="s">
        <v>99</v>
      </c>
      <c r="E10" s="42"/>
      <c r="F10" s="42" t="s">
        <v>100</v>
      </c>
      <c r="G10" s="43">
        <v>1.17359413202934</v>
      </c>
      <c r="H10" s="43"/>
      <c r="I10" s="23"/>
    </row>
    <row r="11" ht="19.9" customHeight="1" spans="1:9">
      <c r="A11" s="23"/>
      <c r="B11" s="41" t="s">
        <v>101</v>
      </c>
      <c r="C11" s="41" t="s">
        <v>102</v>
      </c>
      <c r="D11" s="42" t="s">
        <v>103</v>
      </c>
      <c r="E11" s="42"/>
      <c r="F11" s="42" t="s">
        <v>103</v>
      </c>
      <c r="G11" s="43">
        <v>1</v>
      </c>
      <c r="H11" s="43"/>
      <c r="I11" s="23"/>
    </row>
    <row r="12" ht="19.9" customHeight="1" spans="1:9">
      <c r="A12" s="23"/>
      <c r="B12" s="41" t="s">
        <v>104</v>
      </c>
      <c r="C12" s="41" t="s">
        <v>105</v>
      </c>
      <c r="D12" s="42" t="s">
        <v>96</v>
      </c>
      <c r="E12" s="42"/>
      <c r="F12" s="42" t="s">
        <v>103</v>
      </c>
      <c r="G12" s="43">
        <v>0.769230769230769</v>
      </c>
      <c r="H12" s="43"/>
      <c r="I12" s="23"/>
    </row>
    <row r="13" ht="19.9" customHeight="1" spans="1:9">
      <c r="A13" s="23"/>
      <c r="B13" s="41" t="s">
        <v>106</v>
      </c>
      <c r="C13" s="41" t="s">
        <v>107</v>
      </c>
      <c r="D13" s="42" t="s">
        <v>108</v>
      </c>
      <c r="E13" s="42"/>
      <c r="F13" s="42" t="s">
        <v>93</v>
      </c>
      <c r="G13" s="43">
        <v>1.66666666666667</v>
      </c>
      <c r="H13" s="43"/>
      <c r="I13" s="23"/>
    </row>
    <row r="14" ht="19.9" customHeight="1" spans="1:9">
      <c r="A14" s="23"/>
      <c r="B14" s="41" t="s">
        <v>109</v>
      </c>
      <c r="C14" s="41" t="s">
        <v>110</v>
      </c>
      <c r="D14" s="42" t="s">
        <v>111</v>
      </c>
      <c r="E14" s="42"/>
      <c r="F14" s="42" t="s">
        <v>111</v>
      </c>
      <c r="G14" s="43">
        <v>1</v>
      </c>
      <c r="H14" s="43"/>
      <c r="I14" s="23"/>
    </row>
    <row r="15" ht="19.9" customHeight="1" spans="1:9">
      <c r="A15" s="23"/>
      <c r="B15" s="41" t="s">
        <v>112</v>
      </c>
      <c r="C15" s="41" t="s">
        <v>113</v>
      </c>
      <c r="D15" s="42" t="s">
        <v>114</v>
      </c>
      <c r="E15" s="42"/>
      <c r="F15" s="42" t="s">
        <v>115</v>
      </c>
      <c r="G15" s="43">
        <v>0.833333333333333</v>
      </c>
      <c r="H15" s="43"/>
      <c r="I15" s="23"/>
    </row>
    <row r="16" ht="19.9" customHeight="1" spans="1:9">
      <c r="A16" s="23"/>
      <c r="B16" s="41" t="s">
        <v>116</v>
      </c>
      <c r="C16" s="41" t="s">
        <v>117</v>
      </c>
      <c r="D16" s="42" t="s">
        <v>93</v>
      </c>
      <c r="E16" s="42"/>
      <c r="F16" s="42" t="s">
        <v>118</v>
      </c>
      <c r="G16" s="43">
        <v>0.75</v>
      </c>
      <c r="H16" s="43"/>
      <c r="I16" s="23"/>
    </row>
    <row r="17" ht="19.9" customHeight="1" spans="1:9">
      <c r="A17" s="23"/>
      <c r="B17" s="41" t="s">
        <v>119</v>
      </c>
      <c r="C17" s="41" t="s">
        <v>120</v>
      </c>
      <c r="D17" s="42" t="s">
        <v>121</v>
      </c>
      <c r="E17" s="42"/>
      <c r="F17" s="42" t="s">
        <v>122</v>
      </c>
      <c r="G17" s="43">
        <v>7.14424778761062</v>
      </c>
      <c r="H17" s="43"/>
      <c r="I17" s="23"/>
    </row>
    <row r="18" ht="19.9" customHeight="1" spans="1:9">
      <c r="A18" s="23"/>
      <c r="B18" s="41" t="s">
        <v>123</v>
      </c>
      <c r="C18" s="41" t="s">
        <v>124</v>
      </c>
      <c r="D18" s="42" t="s">
        <v>96</v>
      </c>
      <c r="E18" s="42"/>
      <c r="F18" s="42" t="s">
        <v>118</v>
      </c>
      <c r="G18" s="43">
        <v>1.15384615384615</v>
      </c>
      <c r="H18" s="43"/>
      <c r="I18" s="23"/>
    </row>
    <row r="19" ht="19.9" customHeight="1" spans="1:9">
      <c r="A19" s="23"/>
      <c r="B19" s="41" t="s">
        <v>125</v>
      </c>
      <c r="C19" s="41" t="s">
        <v>126</v>
      </c>
      <c r="D19" s="42" t="s">
        <v>127</v>
      </c>
      <c r="E19" s="42"/>
      <c r="F19" s="42"/>
      <c r="G19" s="43">
        <v>0</v>
      </c>
      <c r="H19" s="43"/>
      <c r="I19" s="23"/>
    </row>
    <row r="20" ht="19.9" customHeight="1" spans="1:9">
      <c r="A20" s="23"/>
      <c r="B20" s="12">
        <v>103</v>
      </c>
      <c r="C20" s="12" t="s">
        <v>128</v>
      </c>
      <c r="D20" s="13" t="s">
        <v>129</v>
      </c>
      <c r="E20" s="13"/>
      <c r="F20" s="13" t="s">
        <v>130</v>
      </c>
      <c r="G20" s="14">
        <v>0.593681550126369</v>
      </c>
      <c r="H20" s="14"/>
      <c r="I20" s="23"/>
    </row>
    <row r="21" ht="19.9" customHeight="1" spans="1:9">
      <c r="A21" s="23"/>
      <c r="B21" s="41" t="s">
        <v>131</v>
      </c>
      <c r="C21" s="41" t="s">
        <v>132</v>
      </c>
      <c r="D21" s="42" t="s">
        <v>133</v>
      </c>
      <c r="E21" s="42"/>
      <c r="F21" s="42" t="s">
        <v>121</v>
      </c>
      <c r="G21" s="43">
        <v>1130</v>
      </c>
      <c r="H21" s="43"/>
      <c r="I21" s="23"/>
    </row>
    <row r="22" ht="19.9" customHeight="1" spans="1:9">
      <c r="A22" s="23"/>
      <c r="B22" s="41" t="s">
        <v>134</v>
      </c>
      <c r="C22" s="41" t="s">
        <v>135</v>
      </c>
      <c r="D22" s="42" t="s">
        <v>136</v>
      </c>
      <c r="E22" s="42"/>
      <c r="F22" s="42" t="s">
        <v>137</v>
      </c>
      <c r="G22" s="43">
        <v>0.0405756074545883</v>
      </c>
      <c r="H22" s="43"/>
      <c r="I22" s="23"/>
    </row>
    <row r="23" ht="19.9" customHeight="1" spans="1:9">
      <c r="A23" s="23"/>
      <c r="B23" s="41" t="s">
        <v>138</v>
      </c>
      <c r="C23" s="41" t="s">
        <v>139</v>
      </c>
      <c r="D23" s="42" t="s">
        <v>140</v>
      </c>
      <c r="E23" s="42"/>
      <c r="F23" s="42" t="s">
        <v>141</v>
      </c>
      <c r="G23" s="43">
        <v>1.89152542372881</v>
      </c>
      <c r="H23" s="43"/>
      <c r="I23" s="23"/>
    </row>
    <row r="24" ht="19.9" customHeight="1" spans="1:9">
      <c r="A24" s="23"/>
      <c r="B24" s="41" t="s">
        <v>142</v>
      </c>
      <c r="C24" s="41" t="s">
        <v>143</v>
      </c>
      <c r="D24" s="42"/>
      <c r="E24" s="42"/>
      <c r="F24" s="42" t="s">
        <v>144</v>
      </c>
      <c r="G24" s="43"/>
      <c r="H24" s="43"/>
      <c r="I24" s="23"/>
    </row>
    <row r="25" ht="19.9" customHeight="1" spans="1:9">
      <c r="A25" s="23"/>
      <c r="B25" s="41" t="s">
        <v>145</v>
      </c>
      <c r="C25" s="41" t="s">
        <v>146</v>
      </c>
      <c r="D25" s="42" t="s">
        <v>147</v>
      </c>
      <c r="E25" s="42"/>
      <c r="F25" s="42" t="s">
        <v>148</v>
      </c>
      <c r="G25" s="43">
        <v>0.434492160872529</v>
      </c>
      <c r="H25" s="43"/>
      <c r="I25" s="23"/>
    </row>
    <row r="26" ht="19.9" customHeight="1" spans="1:9">
      <c r="A26" s="23"/>
      <c r="B26" s="15" t="s">
        <v>149</v>
      </c>
      <c r="C26" s="15"/>
      <c r="D26" s="13" t="s">
        <v>16</v>
      </c>
      <c r="E26" s="13"/>
      <c r="F26" s="13" t="s">
        <v>17</v>
      </c>
      <c r="G26" s="14">
        <v>1.12121212121212</v>
      </c>
      <c r="H26" s="14"/>
      <c r="I26" s="23"/>
    </row>
    <row r="27" ht="11.3" customHeight="1" spans="1:9">
      <c r="A27" s="23"/>
      <c r="B27" s="16"/>
      <c r="C27" s="16" t="s">
        <v>2</v>
      </c>
      <c r="D27" s="16"/>
      <c r="E27" s="16"/>
      <c r="F27" s="16"/>
      <c r="G27" s="16"/>
      <c r="H27" s="16"/>
      <c r="I27" s="25"/>
    </row>
    <row r="28" ht="14.2" customHeight="1" spans="1:9">
      <c r="A28" s="57"/>
      <c r="B28" s="20" t="s">
        <v>70</v>
      </c>
      <c r="C28" s="20"/>
      <c r="D28" s="20"/>
      <c r="E28" s="20"/>
      <c r="F28" s="20"/>
      <c r="G28" s="20"/>
      <c r="H28" s="20"/>
      <c r="I28" s="26"/>
    </row>
    <row r="29" ht="14.2" customHeight="1" spans="1:9">
      <c r="A29" s="58"/>
      <c r="B29" s="22" t="s">
        <v>150</v>
      </c>
      <c r="C29" s="22"/>
      <c r="D29" s="22"/>
      <c r="E29" s="22"/>
      <c r="F29" s="22"/>
      <c r="G29" s="22"/>
      <c r="H29" s="22"/>
      <c r="I29" s="27"/>
    </row>
  </sheetData>
  <mergeCells count="11">
    <mergeCell ref="B2:H2"/>
    <mergeCell ref="G3:H3"/>
    <mergeCell ref="B4:C4"/>
    <mergeCell ref="F4:H4"/>
    <mergeCell ref="B26:C26"/>
    <mergeCell ref="B28:H28"/>
    <mergeCell ref="B29:H29"/>
    <mergeCell ref="A7:A19"/>
    <mergeCell ref="A21:A25"/>
    <mergeCell ref="D4:D5"/>
    <mergeCell ref="E4:E5"/>
  </mergeCells>
  <pageMargins left="0.704999983310699" right="0.704999983310699" top="0.745000004768372" bottom="0.430000007152557" header="0.310000002384186" footer="0.31000000238418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3" width="17.9083333333333" customWidth="1"/>
    <col min="4" max="4" width="16.4083333333333" customWidth="1"/>
    <col min="5" max="5" width="19.675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 t="s">
        <v>151</v>
      </c>
      <c r="C1" s="2"/>
      <c r="D1" s="37"/>
      <c r="E1" s="37"/>
      <c r="F1" s="38"/>
      <c r="G1" s="4"/>
      <c r="H1" s="23" t="s">
        <v>2</v>
      </c>
    </row>
    <row r="2" ht="19.9" customHeight="1" spans="1:8">
      <c r="A2" s="1"/>
      <c r="B2" s="5" t="s">
        <v>152</v>
      </c>
      <c r="C2" s="5"/>
      <c r="D2" s="5"/>
      <c r="E2" s="5"/>
      <c r="F2" s="5"/>
      <c r="G2" s="5"/>
      <c r="H2" s="23"/>
    </row>
    <row r="3" ht="17.05" customHeight="1" spans="1:8">
      <c r="A3" s="1"/>
      <c r="C3" s="40"/>
      <c r="D3" s="40"/>
      <c r="E3" s="40"/>
      <c r="F3" s="8" t="s">
        <v>3</v>
      </c>
      <c r="G3" s="8"/>
      <c r="H3" s="23"/>
    </row>
    <row r="4" ht="21.35" customHeight="1" spans="1:8">
      <c r="A4" s="1"/>
      <c r="B4" s="9" t="s">
        <v>6</v>
      </c>
      <c r="C4" s="9" t="s">
        <v>7</v>
      </c>
      <c r="D4" s="9" t="s">
        <v>8</v>
      </c>
      <c r="E4" s="9" t="s">
        <v>9</v>
      </c>
      <c r="F4" s="9"/>
      <c r="G4" s="9"/>
      <c r="H4" s="23"/>
    </row>
    <row r="5" ht="34.15" customHeight="1" spans="1:8">
      <c r="A5" s="1"/>
      <c r="B5" s="9"/>
      <c r="C5" s="9"/>
      <c r="D5" s="9"/>
      <c r="E5" s="9" t="s">
        <v>11</v>
      </c>
      <c r="F5" s="10" t="s">
        <v>12</v>
      </c>
      <c r="G5" s="10" t="s">
        <v>13</v>
      </c>
      <c r="H5" s="23"/>
    </row>
    <row r="6" ht="19.9" customHeight="1" spans="1:8">
      <c r="A6" s="1"/>
      <c r="B6" s="12" t="s">
        <v>153</v>
      </c>
      <c r="C6" s="13" t="s">
        <v>28</v>
      </c>
      <c r="D6" s="13"/>
      <c r="E6" s="13" t="s">
        <v>29</v>
      </c>
      <c r="F6" s="14">
        <v>1.12065599375244</v>
      </c>
      <c r="G6" s="14"/>
      <c r="H6" s="23"/>
    </row>
    <row r="7" ht="19.9" customHeight="1" spans="1:8">
      <c r="A7" s="1"/>
      <c r="B7" s="41" t="s">
        <v>154</v>
      </c>
      <c r="C7" s="42" t="s">
        <v>155</v>
      </c>
      <c r="D7" s="42"/>
      <c r="E7" s="42"/>
      <c r="F7" s="43">
        <v>0</v>
      </c>
      <c r="G7" s="43"/>
      <c r="H7" s="23"/>
    </row>
    <row r="8" ht="19.9" customHeight="1" spans="1:8">
      <c r="A8" s="1"/>
      <c r="B8" s="41" t="s">
        <v>156</v>
      </c>
      <c r="C8" s="42" t="s">
        <v>157</v>
      </c>
      <c r="D8" s="42"/>
      <c r="E8" s="42" t="s">
        <v>158</v>
      </c>
      <c r="F8" s="43">
        <v>1.1236004877508</v>
      </c>
      <c r="G8" s="43"/>
      <c r="H8" s="23"/>
    </row>
    <row r="9" ht="19.9" customHeight="1" spans="1:8">
      <c r="A9" s="1"/>
      <c r="B9" s="41" t="s">
        <v>159</v>
      </c>
      <c r="C9" s="42" t="s">
        <v>160</v>
      </c>
      <c r="D9" s="42"/>
      <c r="E9" s="42" t="s">
        <v>161</v>
      </c>
      <c r="F9" s="43">
        <v>1.47485522706492</v>
      </c>
      <c r="G9" s="43"/>
      <c r="H9" s="23"/>
    </row>
    <row r="10" ht="19.9" customHeight="1" spans="1:8">
      <c r="A10" s="1"/>
      <c r="B10" s="41" t="s">
        <v>162</v>
      </c>
      <c r="C10" s="42" t="s">
        <v>163</v>
      </c>
      <c r="D10" s="42"/>
      <c r="E10" s="42" t="s">
        <v>163</v>
      </c>
      <c r="F10" s="43">
        <v>1</v>
      </c>
      <c r="G10" s="43"/>
      <c r="H10" s="23"/>
    </row>
    <row r="11" ht="19.9" customHeight="1" spans="1:8">
      <c r="A11" s="1"/>
      <c r="B11" s="41" t="s">
        <v>164</v>
      </c>
      <c r="C11" s="42" t="s">
        <v>165</v>
      </c>
      <c r="D11" s="42"/>
      <c r="E11" s="42" t="s">
        <v>165</v>
      </c>
      <c r="F11" s="43">
        <v>1</v>
      </c>
      <c r="G11" s="43"/>
      <c r="H11" s="23"/>
    </row>
    <row r="12" ht="19.9" customHeight="1" spans="1:8">
      <c r="A12" s="1"/>
      <c r="B12" s="41" t="s">
        <v>166</v>
      </c>
      <c r="C12" s="42" t="s">
        <v>167</v>
      </c>
      <c r="D12" s="42"/>
      <c r="E12" s="42" t="s">
        <v>167</v>
      </c>
      <c r="F12" s="43">
        <v>1</v>
      </c>
      <c r="G12" s="43"/>
      <c r="H12" s="23"/>
    </row>
    <row r="13" ht="19.9" customHeight="1" spans="1:8">
      <c r="A13" s="1"/>
      <c r="B13" s="41" t="s">
        <v>168</v>
      </c>
      <c r="C13" s="42" t="s">
        <v>169</v>
      </c>
      <c r="D13" s="42"/>
      <c r="E13" s="42" t="s">
        <v>169</v>
      </c>
      <c r="F13" s="43">
        <v>1</v>
      </c>
      <c r="G13" s="43"/>
      <c r="H13" s="23"/>
    </row>
    <row r="14" ht="19.9" customHeight="1" spans="1:8">
      <c r="A14" s="1"/>
      <c r="B14" s="41" t="s">
        <v>170</v>
      </c>
      <c r="C14" s="42" t="s">
        <v>171</v>
      </c>
      <c r="D14" s="42"/>
      <c r="E14" s="42" t="s">
        <v>172</v>
      </c>
      <c r="F14" s="43">
        <v>1.06948640483384</v>
      </c>
      <c r="G14" s="43"/>
      <c r="H14" s="23"/>
    </row>
    <row r="15" ht="19.9" customHeight="1" spans="1:8">
      <c r="A15" s="1"/>
      <c r="B15" s="41" t="s">
        <v>173</v>
      </c>
      <c r="C15" s="42" t="s">
        <v>133</v>
      </c>
      <c r="D15" s="42"/>
      <c r="E15" s="42" t="s">
        <v>133</v>
      </c>
      <c r="F15" s="43">
        <v>1</v>
      </c>
      <c r="G15" s="43"/>
      <c r="H15" s="23"/>
    </row>
    <row r="16" ht="19.9" customHeight="1" spans="1:8">
      <c r="A16" s="1"/>
      <c r="B16" s="41" t="s">
        <v>174</v>
      </c>
      <c r="C16" s="42"/>
      <c r="D16" s="42"/>
      <c r="E16" s="42" t="s">
        <v>175</v>
      </c>
      <c r="F16" s="43"/>
      <c r="G16" s="43"/>
      <c r="H16" s="23"/>
    </row>
    <row r="17" ht="19.9" customHeight="1" spans="1:8">
      <c r="A17" s="1"/>
      <c r="B17" s="41" t="s">
        <v>176</v>
      </c>
      <c r="C17" s="42" t="s">
        <v>177</v>
      </c>
      <c r="D17" s="42"/>
      <c r="E17" s="42"/>
      <c r="F17" s="43">
        <v>0</v>
      </c>
      <c r="G17" s="43"/>
      <c r="H17" s="23"/>
    </row>
    <row r="18" ht="19.9" customHeight="1" spans="1:8">
      <c r="A18" s="1"/>
      <c r="B18" s="41" t="s">
        <v>178</v>
      </c>
      <c r="C18" s="42" t="s">
        <v>179</v>
      </c>
      <c r="D18" s="42"/>
      <c r="E18" s="42" t="s">
        <v>180</v>
      </c>
      <c r="F18" s="43">
        <v>1.20807420680932</v>
      </c>
      <c r="G18" s="43"/>
      <c r="H18" s="23"/>
    </row>
    <row r="19" ht="19.9" customHeight="1" spans="1:8">
      <c r="A19" s="1"/>
      <c r="B19" s="41" t="s">
        <v>181</v>
      </c>
      <c r="C19" s="42" t="s">
        <v>182</v>
      </c>
      <c r="D19" s="42"/>
      <c r="E19" s="42" t="s">
        <v>183</v>
      </c>
      <c r="F19" s="43">
        <v>1.07453853741017</v>
      </c>
      <c r="G19" s="43"/>
      <c r="H19" s="23"/>
    </row>
    <row r="20" ht="19.9" customHeight="1" spans="1:8">
      <c r="A20" s="1"/>
      <c r="B20" s="41" t="s">
        <v>184</v>
      </c>
      <c r="C20" s="42" t="s">
        <v>185</v>
      </c>
      <c r="D20" s="42"/>
      <c r="E20" s="42" t="s">
        <v>186</v>
      </c>
      <c r="F20" s="43">
        <v>1.22498274672188</v>
      </c>
      <c r="G20" s="43"/>
      <c r="H20" s="23"/>
    </row>
    <row r="21" ht="19.9" customHeight="1" spans="1:8">
      <c r="A21" s="1"/>
      <c r="B21" s="41" t="s">
        <v>187</v>
      </c>
      <c r="C21" s="42"/>
      <c r="D21" s="42"/>
      <c r="E21" s="42" t="s">
        <v>188</v>
      </c>
      <c r="F21" s="43"/>
      <c r="G21" s="43"/>
      <c r="H21" s="23"/>
    </row>
    <row r="22" ht="19.9" customHeight="1" spans="1:8">
      <c r="A22" s="1"/>
      <c r="B22" s="41" t="s">
        <v>189</v>
      </c>
      <c r="C22" s="42"/>
      <c r="D22" s="42"/>
      <c r="E22" s="42" t="s">
        <v>190</v>
      </c>
      <c r="F22" s="43"/>
      <c r="G22" s="43"/>
      <c r="H22" s="23"/>
    </row>
    <row r="23" ht="19.9" customHeight="1" spans="1:8">
      <c r="A23" s="1"/>
      <c r="B23" s="12" t="s">
        <v>191</v>
      </c>
      <c r="C23" s="13"/>
      <c r="D23" s="13"/>
      <c r="E23" s="13"/>
      <c r="F23" s="14"/>
      <c r="G23" s="14"/>
      <c r="H23" s="23"/>
    </row>
    <row r="24" ht="19.9" customHeight="1" spans="1:8">
      <c r="A24" s="1"/>
      <c r="B24" s="41"/>
      <c r="C24" s="42"/>
      <c r="D24" s="42"/>
      <c r="E24" s="42"/>
      <c r="F24" s="43"/>
      <c r="G24" s="43"/>
      <c r="H24" s="23"/>
    </row>
    <row r="25" ht="19.9" customHeight="1" spans="1:8">
      <c r="A25" s="1"/>
      <c r="B25" s="15" t="s">
        <v>149</v>
      </c>
      <c r="C25" s="13" t="s">
        <v>28</v>
      </c>
      <c r="D25" s="13"/>
      <c r="E25" s="13" t="s">
        <v>29</v>
      </c>
      <c r="F25" s="14">
        <v>1.12065599375244</v>
      </c>
      <c r="G25" s="14"/>
      <c r="H25" s="23"/>
    </row>
    <row r="26" ht="8.5" customHeight="1" spans="1:8">
      <c r="A26" s="16"/>
      <c r="B26" s="36"/>
      <c r="C26" s="16"/>
      <c r="D26" s="16"/>
      <c r="E26" s="16"/>
      <c r="F26" s="18"/>
      <c r="G26" s="18"/>
      <c r="H26" s="25"/>
    </row>
    <row r="27" ht="14.2" customHeight="1" spans="1:8">
      <c r="A27" s="19"/>
      <c r="B27" s="20" t="s">
        <v>70</v>
      </c>
      <c r="C27" s="20"/>
      <c r="D27" s="20"/>
      <c r="E27" s="20"/>
      <c r="F27" s="20"/>
      <c r="G27" s="20"/>
      <c r="H27" s="26"/>
    </row>
    <row r="28" ht="14.2" customHeight="1" spans="1:8">
      <c r="A28" s="19"/>
      <c r="B28" s="20" t="s">
        <v>192</v>
      </c>
      <c r="C28" s="20"/>
      <c r="D28" s="20"/>
      <c r="E28" s="20"/>
      <c r="F28" s="20"/>
      <c r="G28" s="20"/>
      <c r="H28" s="26"/>
    </row>
    <row r="29" ht="14.2" customHeight="1" spans="1:8">
      <c r="A29" s="21"/>
      <c r="B29" s="22" t="s">
        <v>193</v>
      </c>
      <c r="C29" s="22"/>
      <c r="D29" s="22"/>
      <c r="E29" s="22"/>
      <c r="F29" s="22"/>
      <c r="G29" s="22"/>
      <c r="H29" s="27"/>
    </row>
  </sheetData>
  <mergeCells count="10">
    <mergeCell ref="B2:G2"/>
    <mergeCell ref="F3:G3"/>
    <mergeCell ref="E4:G4"/>
    <mergeCell ref="B27:G27"/>
    <mergeCell ref="B28:G28"/>
    <mergeCell ref="B29:G29"/>
    <mergeCell ref="A7:A22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F26" sqref="F26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4" width="19.5416666666667" customWidth="1"/>
    <col min="5" max="5" width="16.4083333333333" customWidth="1"/>
    <col min="6" max="6" width="19.5416666666667" customWidth="1"/>
    <col min="7" max="8" width="10.2583333333333" customWidth="1"/>
    <col min="9" max="9" width="1.53333333333333" customWidth="1"/>
    <col min="10" max="10" width="11.5" customWidth="1"/>
    <col min="12" max="12" width="12.625"/>
  </cols>
  <sheetData>
    <row r="1" ht="14.3" customHeight="1" spans="1:9">
      <c r="A1" s="1"/>
      <c r="B1" s="2" t="s">
        <v>194</v>
      </c>
      <c r="C1" s="3"/>
      <c r="D1" s="3"/>
      <c r="E1" s="3"/>
      <c r="F1" s="3"/>
      <c r="G1" s="3"/>
      <c r="H1" s="3"/>
      <c r="I1" s="23" t="s">
        <v>2</v>
      </c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23"/>
    </row>
    <row r="3" ht="17.05" customHeight="1" spans="1:9">
      <c r="A3" s="1"/>
      <c r="C3" s="7"/>
      <c r="D3" s="7"/>
      <c r="E3" s="7"/>
      <c r="F3" s="7"/>
      <c r="G3" s="8" t="s">
        <v>3</v>
      </c>
      <c r="H3" s="8"/>
      <c r="I3" s="23"/>
    </row>
    <row r="4" ht="21.35" customHeight="1" spans="1:9">
      <c r="A4" s="1"/>
      <c r="B4" s="9" t="s">
        <v>6</v>
      </c>
      <c r="C4" s="9"/>
      <c r="D4" s="9" t="s">
        <v>7</v>
      </c>
      <c r="E4" s="9" t="s">
        <v>8</v>
      </c>
      <c r="F4" s="9" t="s">
        <v>9</v>
      </c>
      <c r="G4" s="9"/>
      <c r="H4" s="9"/>
      <c r="I4" s="23"/>
    </row>
    <row r="5" ht="34.15" customHeight="1" spans="1:9">
      <c r="A5" s="1"/>
      <c r="B5" s="9" t="s">
        <v>81</v>
      </c>
      <c r="C5" s="9" t="s">
        <v>82</v>
      </c>
      <c r="D5" s="9"/>
      <c r="E5" s="9"/>
      <c r="F5" s="9" t="s">
        <v>11</v>
      </c>
      <c r="G5" s="10" t="s">
        <v>12</v>
      </c>
      <c r="H5" s="10" t="s">
        <v>13</v>
      </c>
      <c r="I5" s="23"/>
    </row>
    <row r="6" ht="19.9" customHeight="1" spans="1:9">
      <c r="A6" s="1"/>
      <c r="B6" s="44">
        <v>201</v>
      </c>
      <c r="C6" s="41" t="s">
        <v>196</v>
      </c>
      <c r="D6" s="42" t="s">
        <v>197</v>
      </c>
      <c r="E6" s="42"/>
      <c r="F6" s="50">
        <v>293002098.22</v>
      </c>
      <c r="G6" s="43">
        <v>1.0515806547711</v>
      </c>
      <c r="H6" s="43"/>
      <c r="I6" s="23"/>
    </row>
    <row r="7" ht="19.9" customHeight="1" spans="1:9">
      <c r="A7" s="1"/>
      <c r="B7" s="44">
        <v>203</v>
      </c>
      <c r="C7" s="41" t="s">
        <v>198</v>
      </c>
      <c r="D7" s="42" t="s">
        <v>199</v>
      </c>
      <c r="E7" s="42"/>
      <c r="F7" s="50">
        <v>2148950.17</v>
      </c>
      <c r="G7" s="43">
        <v>1.05920118675081</v>
      </c>
      <c r="H7" s="43"/>
      <c r="I7" s="23"/>
    </row>
    <row r="8" ht="19.9" customHeight="1" spans="1:9">
      <c r="A8" s="1"/>
      <c r="B8" s="44">
        <v>204</v>
      </c>
      <c r="C8" s="41" t="s">
        <v>200</v>
      </c>
      <c r="D8" s="42" t="s">
        <v>201</v>
      </c>
      <c r="E8" s="42"/>
      <c r="F8" s="50">
        <v>67396649.15</v>
      </c>
      <c r="G8" s="43">
        <v>0.949964933415987</v>
      </c>
      <c r="H8" s="43"/>
      <c r="I8" s="23"/>
    </row>
    <row r="9" ht="19.9" customHeight="1" spans="1:9">
      <c r="A9" s="1"/>
      <c r="B9" s="44">
        <v>205</v>
      </c>
      <c r="C9" s="41" t="s">
        <v>202</v>
      </c>
      <c r="D9" s="42" t="s">
        <v>203</v>
      </c>
      <c r="E9" s="42"/>
      <c r="F9" s="50">
        <v>267346913.87</v>
      </c>
      <c r="G9" s="43">
        <v>1.01647787369448</v>
      </c>
      <c r="H9" s="43"/>
      <c r="I9" s="23"/>
    </row>
    <row r="10" ht="19.9" customHeight="1" spans="1:9">
      <c r="A10" s="1"/>
      <c r="B10" s="44">
        <v>206</v>
      </c>
      <c r="C10" s="41" t="s">
        <v>204</v>
      </c>
      <c r="D10" s="42" t="s">
        <v>205</v>
      </c>
      <c r="E10" s="42"/>
      <c r="F10" s="50">
        <v>729572.66</v>
      </c>
      <c r="G10" s="43">
        <v>0.581253681471021</v>
      </c>
      <c r="H10" s="43"/>
      <c r="I10" s="23"/>
    </row>
    <row r="11" ht="19.9" customHeight="1" spans="1:9">
      <c r="A11" s="1"/>
      <c r="B11" s="44">
        <v>207</v>
      </c>
      <c r="C11" s="41" t="s">
        <v>206</v>
      </c>
      <c r="D11" s="42" t="s">
        <v>207</v>
      </c>
      <c r="E11" s="42"/>
      <c r="F11" s="50">
        <v>13499998.75</v>
      </c>
      <c r="G11" s="43">
        <v>0.660202855787039</v>
      </c>
      <c r="H11" s="43"/>
      <c r="I11" s="23"/>
    </row>
    <row r="12" ht="19.9" customHeight="1" spans="1:9">
      <c r="A12" s="1"/>
      <c r="B12" s="44">
        <v>208</v>
      </c>
      <c r="C12" s="41" t="s">
        <v>208</v>
      </c>
      <c r="D12" s="42" t="s">
        <v>209</v>
      </c>
      <c r="E12" s="42"/>
      <c r="F12" s="50">
        <v>183115208.65</v>
      </c>
      <c r="G12" s="43">
        <v>1.07605854666032</v>
      </c>
      <c r="H12" s="43"/>
      <c r="I12" s="23"/>
    </row>
    <row r="13" ht="19.9" customHeight="1" spans="1:9">
      <c r="A13" s="1"/>
      <c r="B13" s="44">
        <v>210</v>
      </c>
      <c r="C13" s="41" t="s">
        <v>210</v>
      </c>
      <c r="D13" s="42" t="s">
        <v>211</v>
      </c>
      <c r="E13" s="42"/>
      <c r="F13" s="50">
        <v>124960344.51</v>
      </c>
      <c r="G13" s="43">
        <v>0.961175133056131</v>
      </c>
      <c r="H13" s="43"/>
      <c r="I13" s="23"/>
    </row>
    <row r="14" ht="19.9" customHeight="1" spans="1:9">
      <c r="A14" s="1"/>
      <c r="B14" s="44">
        <v>211</v>
      </c>
      <c r="C14" s="41" t="s">
        <v>212</v>
      </c>
      <c r="D14" s="42" t="s">
        <v>213</v>
      </c>
      <c r="E14" s="42"/>
      <c r="F14" s="50">
        <v>12873850</v>
      </c>
      <c r="G14" s="43">
        <v>0.0169943249757716</v>
      </c>
      <c r="H14" s="43"/>
      <c r="I14" s="23"/>
    </row>
    <row r="15" ht="19.9" customHeight="1" spans="1:9">
      <c r="A15" s="1"/>
      <c r="B15" s="44">
        <v>212</v>
      </c>
      <c r="C15" s="41" t="s">
        <v>214</v>
      </c>
      <c r="D15" s="42" t="s">
        <v>215</v>
      </c>
      <c r="E15" s="42"/>
      <c r="F15" s="50">
        <v>12289566.29</v>
      </c>
      <c r="G15" s="43">
        <v>0.177985447529783</v>
      </c>
      <c r="H15" s="43"/>
      <c r="I15" s="23"/>
    </row>
    <row r="16" ht="19.9" customHeight="1" spans="1:9">
      <c r="A16" s="1"/>
      <c r="B16" s="44">
        <v>213</v>
      </c>
      <c r="C16" s="41" t="s">
        <v>216</v>
      </c>
      <c r="D16" s="42" t="s">
        <v>217</v>
      </c>
      <c r="E16" s="42"/>
      <c r="F16" s="50">
        <v>92196659.11</v>
      </c>
      <c r="G16" s="43">
        <v>0.40325300508721</v>
      </c>
      <c r="H16" s="43"/>
      <c r="I16" s="23"/>
    </row>
    <row r="17" ht="19.9" customHeight="1" spans="1:9">
      <c r="A17" s="1"/>
      <c r="B17" s="44">
        <v>214</v>
      </c>
      <c r="C17" s="41" t="s">
        <v>218</v>
      </c>
      <c r="D17" s="42" t="s">
        <v>219</v>
      </c>
      <c r="E17" s="42"/>
      <c r="F17" s="50">
        <v>5296122.1</v>
      </c>
      <c r="G17" s="43">
        <v>0.150695217209907</v>
      </c>
      <c r="H17" s="43"/>
      <c r="I17" s="23"/>
    </row>
    <row r="18" ht="19.9" customHeight="1" spans="1:9">
      <c r="A18" s="1"/>
      <c r="B18" s="44">
        <v>215</v>
      </c>
      <c r="C18" s="41" t="s">
        <v>220</v>
      </c>
      <c r="D18" s="42" t="s">
        <v>221</v>
      </c>
      <c r="E18" s="42"/>
      <c r="F18" s="50">
        <v>0</v>
      </c>
      <c r="G18" s="43">
        <v>0</v>
      </c>
      <c r="H18" s="43"/>
      <c r="I18" s="23"/>
    </row>
    <row r="19" ht="19.9" customHeight="1" spans="1:9">
      <c r="A19" s="1"/>
      <c r="B19" s="44">
        <v>216</v>
      </c>
      <c r="C19" s="41" t="s">
        <v>222</v>
      </c>
      <c r="D19" s="42" t="s">
        <v>223</v>
      </c>
      <c r="E19" s="42"/>
      <c r="F19" s="50">
        <v>2001295.63</v>
      </c>
      <c r="G19" s="43">
        <v>0.755762073404789</v>
      </c>
      <c r="H19" s="43"/>
      <c r="I19" s="23"/>
    </row>
    <row r="20" ht="19.9" customHeight="1" spans="1:9">
      <c r="A20" s="1"/>
      <c r="B20" s="44">
        <v>217</v>
      </c>
      <c r="C20" s="41" t="s">
        <v>224</v>
      </c>
      <c r="D20" s="42" t="s">
        <v>225</v>
      </c>
      <c r="E20" s="42"/>
      <c r="F20" s="50">
        <v>0</v>
      </c>
      <c r="G20" s="43">
        <v>0</v>
      </c>
      <c r="H20" s="43"/>
      <c r="I20" s="23"/>
    </row>
    <row r="21" ht="19.9" customHeight="1" spans="1:9">
      <c r="A21" s="1"/>
      <c r="B21" s="44">
        <v>220</v>
      </c>
      <c r="C21" s="41" t="s">
        <v>226</v>
      </c>
      <c r="D21" s="42" t="s">
        <v>227</v>
      </c>
      <c r="E21" s="42"/>
      <c r="F21" s="50">
        <v>5684845.4</v>
      </c>
      <c r="G21" s="43">
        <v>0.947893892816677</v>
      </c>
      <c r="H21" s="43"/>
      <c r="I21" s="23"/>
    </row>
    <row r="22" ht="19.9" customHeight="1" spans="1:9">
      <c r="A22" s="1"/>
      <c r="B22" s="44">
        <v>221</v>
      </c>
      <c r="C22" s="41" t="s">
        <v>228</v>
      </c>
      <c r="D22" s="42" t="s">
        <v>229</v>
      </c>
      <c r="E22" s="42"/>
      <c r="F22" s="50">
        <v>80823498.99</v>
      </c>
      <c r="G22" s="43">
        <v>1.09481732390423</v>
      </c>
      <c r="H22" s="43"/>
      <c r="I22" s="23"/>
    </row>
    <row r="23" ht="19.9" customHeight="1" spans="1:9">
      <c r="A23" s="1"/>
      <c r="B23" s="44">
        <v>222</v>
      </c>
      <c r="C23" s="41" t="s">
        <v>230</v>
      </c>
      <c r="D23" s="42" t="s">
        <v>231</v>
      </c>
      <c r="E23" s="42"/>
      <c r="F23" s="50">
        <v>1876905.66</v>
      </c>
      <c r="G23" s="43">
        <v>0.941103457298516</v>
      </c>
      <c r="H23" s="43"/>
      <c r="I23" s="23"/>
    </row>
    <row r="24" ht="19.9" customHeight="1" spans="1:9">
      <c r="A24" s="1"/>
      <c r="B24" s="44">
        <v>224</v>
      </c>
      <c r="C24" s="41" t="s">
        <v>232</v>
      </c>
      <c r="D24" s="42" t="s">
        <v>233</v>
      </c>
      <c r="E24" s="42"/>
      <c r="F24" s="50">
        <v>15010551.9</v>
      </c>
      <c r="G24" s="43">
        <v>0.253889539696369</v>
      </c>
      <c r="H24" s="43"/>
      <c r="I24" s="23"/>
    </row>
    <row r="25" ht="19.9" customHeight="1" spans="1:9">
      <c r="A25" s="1"/>
      <c r="B25" s="44">
        <v>227</v>
      </c>
      <c r="C25" s="41" t="s">
        <v>20</v>
      </c>
      <c r="D25" s="42"/>
      <c r="E25" s="42"/>
      <c r="F25" s="50">
        <v>5000000</v>
      </c>
      <c r="G25" s="43"/>
      <c r="H25" s="43"/>
      <c r="I25" s="23"/>
    </row>
    <row r="26" ht="19.9" customHeight="1" spans="1:9">
      <c r="A26" s="1"/>
      <c r="B26" s="44">
        <v>229</v>
      </c>
      <c r="C26" s="41" t="s">
        <v>234</v>
      </c>
      <c r="D26" s="42" t="s">
        <v>235</v>
      </c>
      <c r="E26" s="42"/>
      <c r="F26" s="50">
        <v>44725152.93</v>
      </c>
      <c r="G26" s="43">
        <v>2.29110188499768</v>
      </c>
      <c r="H26" s="43"/>
      <c r="I26" s="23"/>
    </row>
    <row r="27" ht="19.9" customHeight="1" spans="1:9">
      <c r="A27" s="1"/>
      <c r="B27" s="44">
        <v>232</v>
      </c>
      <c r="C27" s="41" t="s">
        <v>236</v>
      </c>
      <c r="D27" s="42" t="s">
        <v>237</v>
      </c>
      <c r="E27" s="42"/>
      <c r="F27" s="50">
        <v>13885316.01</v>
      </c>
      <c r="G27" s="43">
        <v>1.33384399711816</v>
      </c>
      <c r="H27" s="43"/>
      <c r="I27" s="23"/>
    </row>
    <row r="28" ht="19.9" customHeight="1" spans="1:9">
      <c r="A28" s="11"/>
      <c r="B28" s="15" t="s">
        <v>149</v>
      </c>
      <c r="C28" s="15"/>
      <c r="D28" s="46" t="s">
        <v>19</v>
      </c>
      <c r="E28" s="46"/>
      <c r="F28" s="47">
        <v>1248863500</v>
      </c>
      <c r="G28" s="48">
        <v>0.861908298488285</v>
      </c>
      <c r="H28" s="48"/>
      <c r="I28" s="24"/>
    </row>
    <row r="29" ht="8.5" customHeight="1" spans="1:9">
      <c r="A29" s="16"/>
      <c r="B29" s="52"/>
      <c r="C29" s="52"/>
      <c r="D29" s="52"/>
      <c r="E29" s="52"/>
      <c r="F29" s="53"/>
      <c r="G29" s="53"/>
      <c r="H29" s="53"/>
      <c r="I29" s="25"/>
    </row>
    <row r="30" ht="14.2" customHeight="1" spans="1:9">
      <c r="A30" s="19"/>
      <c r="B30" s="20" t="s">
        <v>70</v>
      </c>
      <c r="C30" s="20"/>
      <c r="D30" s="20"/>
      <c r="E30" s="20"/>
      <c r="F30" s="20"/>
      <c r="G30" s="20"/>
      <c r="H30" s="20"/>
      <c r="I30" s="26"/>
    </row>
    <row r="31" ht="14.2" customHeight="1" spans="1:9">
      <c r="A31" s="21"/>
      <c r="B31" s="22" t="s">
        <v>238</v>
      </c>
      <c r="C31" s="22"/>
      <c r="D31" s="22"/>
      <c r="E31" s="22"/>
      <c r="F31" s="22"/>
      <c r="G31" s="22"/>
      <c r="H31" s="22"/>
      <c r="I31" s="27"/>
    </row>
  </sheetData>
  <mergeCells count="10">
    <mergeCell ref="B2:H2"/>
    <mergeCell ref="G3:H3"/>
    <mergeCell ref="B4:C4"/>
    <mergeCell ref="F4:H4"/>
    <mergeCell ref="B28:C28"/>
    <mergeCell ref="B30:H30"/>
    <mergeCell ref="B31:H31"/>
    <mergeCell ref="A6:A27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0"/>
  <sheetViews>
    <sheetView topLeftCell="A330" workbookViewId="0">
      <selection activeCell="H356" sqref="H356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4" width="19.5416666666667" customWidth="1"/>
    <col min="5" max="5" width="16.4083333333333" customWidth="1"/>
    <col min="6" max="6" width="19.5416666666667" customWidth="1"/>
    <col min="7" max="8" width="10.2583333333333" customWidth="1"/>
    <col min="9" max="9" width="1.53333333333333" customWidth="1"/>
  </cols>
  <sheetData>
    <row r="1" ht="14.3" customHeight="1" spans="1:9">
      <c r="A1" s="1"/>
      <c r="B1" s="2" t="s">
        <v>239</v>
      </c>
      <c r="C1" s="3"/>
      <c r="D1" s="3"/>
      <c r="E1" s="3"/>
      <c r="F1" s="3"/>
      <c r="G1" s="4"/>
      <c r="H1" s="4"/>
      <c r="I1" s="23" t="s">
        <v>2</v>
      </c>
    </row>
    <row r="2" ht="19.9" customHeight="1" spans="1:9">
      <c r="A2" s="1"/>
      <c r="B2" s="39" t="s">
        <v>240</v>
      </c>
      <c r="C2" s="39"/>
      <c r="D2" s="39"/>
      <c r="E2" s="39"/>
      <c r="F2" s="39"/>
      <c r="G2" s="39"/>
      <c r="H2" s="39"/>
      <c r="I2" s="23"/>
    </row>
    <row r="3" ht="17.05" customHeight="1" spans="1:9">
      <c r="A3" s="1"/>
      <c r="C3" s="7"/>
      <c r="D3" s="7"/>
      <c r="E3" s="7"/>
      <c r="F3" s="7"/>
      <c r="G3" s="8" t="s">
        <v>3</v>
      </c>
      <c r="H3" s="8"/>
      <c r="I3" s="23"/>
    </row>
    <row r="4" ht="21.35" customHeight="1" spans="1:9">
      <c r="A4" s="1"/>
      <c r="B4" s="9" t="s">
        <v>6</v>
      </c>
      <c r="C4" s="9"/>
      <c r="D4" s="9" t="s">
        <v>7</v>
      </c>
      <c r="E4" s="9" t="s">
        <v>8</v>
      </c>
      <c r="F4" s="9" t="s">
        <v>9</v>
      </c>
      <c r="G4" s="9"/>
      <c r="H4" s="9"/>
      <c r="I4" s="23"/>
    </row>
    <row r="5" ht="34.15" customHeight="1" spans="1:9">
      <c r="A5" s="1"/>
      <c r="B5" s="9" t="s">
        <v>81</v>
      </c>
      <c r="C5" s="9" t="s">
        <v>82</v>
      </c>
      <c r="D5" s="9"/>
      <c r="E5" s="9"/>
      <c r="F5" s="9" t="s">
        <v>11</v>
      </c>
      <c r="G5" s="10" t="s">
        <v>12</v>
      </c>
      <c r="H5" s="10" t="s">
        <v>13</v>
      </c>
      <c r="I5" s="23"/>
    </row>
    <row r="6" ht="19.9" customHeight="1" spans="1:12">
      <c r="A6" s="1"/>
      <c r="B6" s="44">
        <v>201</v>
      </c>
      <c r="C6" s="41" t="s">
        <v>196</v>
      </c>
      <c r="D6" s="42" t="s">
        <v>197</v>
      </c>
      <c r="E6" s="42"/>
      <c r="F6" s="49">
        <v>293002098.22</v>
      </c>
      <c r="G6" s="43">
        <v>1.0515806547711</v>
      </c>
      <c r="H6" s="43"/>
      <c r="I6" s="23"/>
      <c r="J6">
        <f>IF(LEN($B6)=3,$B6,"")</f>
        <v>201</v>
      </c>
      <c r="K6" t="str">
        <f>IF(LEN($B6)=5,$B6,"")</f>
        <v/>
      </c>
      <c r="L6" t="str">
        <f>IF(LEN($B6)=7,$B6,"")</f>
        <v/>
      </c>
    </row>
    <row r="7" ht="19.9" customHeight="1" spans="1:12">
      <c r="A7" s="1"/>
      <c r="B7" s="44">
        <v>20101</v>
      </c>
      <c r="C7" s="41" t="s">
        <v>241</v>
      </c>
      <c r="D7" s="42" t="s">
        <v>242</v>
      </c>
      <c r="E7" s="42"/>
      <c r="F7" s="49">
        <v>8563105.03</v>
      </c>
      <c r="G7" s="43">
        <v>1.21993015959143</v>
      </c>
      <c r="H7" s="43"/>
      <c r="I7" s="23"/>
      <c r="J7" t="str">
        <f t="shared" ref="J7:J70" si="0">IF(LEN($B7)=3,$B7,"")</f>
        <v/>
      </c>
      <c r="K7">
        <f t="shared" ref="K7:K70" si="1">IF(LEN($B7)=5,$B7,"")</f>
        <v>20101</v>
      </c>
      <c r="L7" t="str">
        <f t="shared" ref="L7:L70" si="2">IF(LEN($B7)=7,$B7,"")</f>
        <v/>
      </c>
    </row>
    <row r="8" ht="19.9" customHeight="1" spans="1:12">
      <c r="A8" s="1"/>
      <c r="B8" s="45">
        <v>2010101</v>
      </c>
      <c r="C8" s="41" t="s">
        <v>243</v>
      </c>
      <c r="D8" s="42" t="s">
        <v>244</v>
      </c>
      <c r="E8" s="42"/>
      <c r="F8" s="49">
        <v>7683105.03</v>
      </c>
      <c r="G8" s="43">
        <v>1.27640315133666</v>
      </c>
      <c r="H8" s="43"/>
      <c r="I8" s="23"/>
      <c r="J8" t="str">
        <f t="shared" si="0"/>
        <v/>
      </c>
      <c r="K8" t="str">
        <f t="shared" si="1"/>
        <v/>
      </c>
      <c r="L8">
        <f t="shared" si="2"/>
        <v>2010101</v>
      </c>
    </row>
    <row r="9" ht="19.9" customHeight="1" spans="1:12">
      <c r="A9" s="1"/>
      <c r="B9" s="45">
        <v>2010104</v>
      </c>
      <c r="C9" s="41" t="s">
        <v>245</v>
      </c>
      <c r="D9" s="42" t="s">
        <v>114</v>
      </c>
      <c r="E9" s="42"/>
      <c r="F9" s="49">
        <v>400000</v>
      </c>
      <c r="G9" s="43">
        <v>0.666666666666667</v>
      </c>
      <c r="H9" s="43"/>
      <c r="I9" s="23"/>
      <c r="J9" t="str">
        <f t="shared" si="0"/>
        <v/>
      </c>
      <c r="K9" t="str">
        <f t="shared" si="1"/>
        <v/>
      </c>
      <c r="L9">
        <f t="shared" si="2"/>
        <v>2010104</v>
      </c>
    </row>
    <row r="10" ht="19.9" customHeight="1" spans="1:12">
      <c r="A10" s="1"/>
      <c r="B10" s="45">
        <v>2010106</v>
      </c>
      <c r="C10" s="41" t="s">
        <v>246</v>
      </c>
      <c r="D10" s="42"/>
      <c r="E10" s="42"/>
      <c r="F10" s="49">
        <v>30000</v>
      </c>
      <c r="G10" s="43"/>
      <c r="H10" s="43"/>
      <c r="I10" s="23"/>
      <c r="J10" t="str">
        <f t="shared" si="0"/>
        <v/>
      </c>
      <c r="K10" t="str">
        <f t="shared" si="1"/>
        <v/>
      </c>
      <c r="L10">
        <f t="shared" si="2"/>
        <v>2010106</v>
      </c>
    </row>
    <row r="11" ht="19.9" customHeight="1" spans="1:12">
      <c r="A11" s="1"/>
      <c r="B11" s="45">
        <v>2010107</v>
      </c>
      <c r="C11" s="41" t="s">
        <v>247</v>
      </c>
      <c r="D11" s="42" t="s">
        <v>248</v>
      </c>
      <c r="E11" s="42"/>
      <c r="F11" s="49">
        <v>300000</v>
      </c>
      <c r="G11" s="43">
        <v>1</v>
      </c>
      <c r="H11" s="43"/>
      <c r="I11" s="23"/>
      <c r="J11" t="str">
        <f t="shared" si="0"/>
        <v/>
      </c>
      <c r="K11" t="str">
        <f t="shared" si="1"/>
        <v/>
      </c>
      <c r="L11">
        <f t="shared" si="2"/>
        <v>2010107</v>
      </c>
    </row>
    <row r="12" ht="19.9" customHeight="1" spans="1:12">
      <c r="A12" s="1"/>
      <c r="B12" s="45">
        <v>2010108</v>
      </c>
      <c r="C12" s="41" t="s">
        <v>249</v>
      </c>
      <c r="D12" s="42" t="s">
        <v>250</v>
      </c>
      <c r="E12" s="42"/>
      <c r="F12" s="49">
        <v>150000</v>
      </c>
      <c r="G12" s="43">
        <v>1.5</v>
      </c>
      <c r="H12" s="43"/>
      <c r="I12" s="23"/>
      <c r="J12" t="str">
        <f t="shared" si="0"/>
        <v/>
      </c>
      <c r="K12" t="str">
        <f t="shared" si="1"/>
        <v/>
      </c>
      <c r="L12">
        <f t="shared" si="2"/>
        <v>2010108</v>
      </c>
    </row>
    <row r="13" ht="19.9" customHeight="1" spans="2:12">
      <c r="B13" s="44">
        <v>20102</v>
      </c>
      <c r="C13" s="41" t="s">
        <v>251</v>
      </c>
      <c r="D13" s="42" t="s">
        <v>252</v>
      </c>
      <c r="E13" s="42"/>
      <c r="F13" s="49">
        <v>6173486.66</v>
      </c>
      <c r="G13" s="43">
        <v>1.00835319731629</v>
      </c>
      <c r="H13" s="43"/>
      <c r="I13" s="23"/>
      <c r="J13" t="str">
        <f t="shared" si="0"/>
        <v/>
      </c>
      <c r="K13">
        <f t="shared" si="1"/>
        <v>20102</v>
      </c>
      <c r="L13" t="str">
        <f t="shared" si="2"/>
        <v/>
      </c>
    </row>
    <row r="14" ht="19.9" customHeight="1" spans="1:12">
      <c r="A14" s="1"/>
      <c r="B14" s="45">
        <v>2010201</v>
      </c>
      <c r="C14" s="41" t="s">
        <v>243</v>
      </c>
      <c r="D14" s="42" t="s">
        <v>253</v>
      </c>
      <c r="E14" s="42"/>
      <c r="F14" s="49">
        <v>5303486.66</v>
      </c>
      <c r="G14" s="43">
        <v>0.97807981066496</v>
      </c>
      <c r="H14" s="43"/>
      <c r="I14" s="23"/>
      <c r="J14" t="str">
        <f t="shared" si="0"/>
        <v/>
      </c>
      <c r="K14" t="str">
        <f t="shared" si="1"/>
        <v/>
      </c>
      <c r="L14">
        <f t="shared" si="2"/>
        <v>2010201</v>
      </c>
    </row>
    <row r="15" ht="19.9" customHeight="1" spans="1:12">
      <c r="A15" s="1"/>
      <c r="B15" s="45">
        <v>2010203</v>
      </c>
      <c r="C15" s="41" t="s">
        <v>254</v>
      </c>
      <c r="D15" s="42"/>
      <c r="E15" s="42"/>
      <c r="F15" s="49">
        <v>320000</v>
      </c>
      <c r="G15" s="43"/>
      <c r="H15" s="43"/>
      <c r="I15" s="23"/>
      <c r="J15" t="str">
        <f t="shared" si="0"/>
        <v/>
      </c>
      <c r="K15" t="str">
        <f t="shared" si="1"/>
        <v/>
      </c>
      <c r="L15">
        <f t="shared" si="2"/>
        <v>2010203</v>
      </c>
    </row>
    <row r="16" ht="19.9" customHeight="1" spans="1:12">
      <c r="A16" s="1"/>
      <c r="B16" s="45">
        <v>2010204</v>
      </c>
      <c r="C16" s="41" t="s">
        <v>255</v>
      </c>
      <c r="D16" s="42" t="s">
        <v>256</v>
      </c>
      <c r="E16" s="42"/>
      <c r="F16" s="49">
        <v>200000</v>
      </c>
      <c r="G16" s="43">
        <v>0.5</v>
      </c>
      <c r="H16" s="43"/>
      <c r="I16" s="23"/>
      <c r="J16" t="str">
        <f t="shared" si="0"/>
        <v/>
      </c>
      <c r="K16" t="str">
        <f t="shared" si="1"/>
        <v/>
      </c>
      <c r="L16">
        <f t="shared" si="2"/>
        <v>2010204</v>
      </c>
    </row>
    <row r="17" ht="19.9" customHeight="1" spans="1:12">
      <c r="A17" s="1"/>
      <c r="B17" s="45">
        <v>2010205</v>
      </c>
      <c r="C17" s="41" t="s">
        <v>257</v>
      </c>
      <c r="D17" s="42" t="s">
        <v>248</v>
      </c>
      <c r="E17" s="42"/>
      <c r="F17" s="49">
        <v>350000</v>
      </c>
      <c r="G17" s="43">
        <v>1.16666666666667</v>
      </c>
      <c r="H17" s="43"/>
      <c r="I17" s="23"/>
      <c r="J17" t="str">
        <f t="shared" si="0"/>
        <v/>
      </c>
      <c r="K17" t="str">
        <f t="shared" si="1"/>
        <v/>
      </c>
      <c r="L17">
        <f t="shared" si="2"/>
        <v>2010205</v>
      </c>
    </row>
    <row r="18" ht="19.9" customHeight="1" spans="2:12">
      <c r="B18" s="44">
        <v>20103</v>
      </c>
      <c r="C18" s="41" t="s">
        <v>258</v>
      </c>
      <c r="D18" s="42" t="s">
        <v>259</v>
      </c>
      <c r="E18" s="42"/>
      <c r="F18" s="49">
        <v>132315845.13</v>
      </c>
      <c r="G18" s="43">
        <v>0.988824115407141</v>
      </c>
      <c r="H18" s="43"/>
      <c r="I18" s="23"/>
      <c r="J18" t="str">
        <f t="shared" si="0"/>
        <v/>
      </c>
      <c r="K18">
        <f t="shared" si="1"/>
        <v>20103</v>
      </c>
      <c r="L18" t="str">
        <f t="shared" si="2"/>
        <v/>
      </c>
    </row>
    <row r="19" ht="19.9" customHeight="1" spans="1:12">
      <c r="A19" s="1"/>
      <c r="B19" s="45">
        <v>2010301</v>
      </c>
      <c r="C19" s="41" t="s">
        <v>243</v>
      </c>
      <c r="D19" s="42" t="s">
        <v>260</v>
      </c>
      <c r="E19" s="42"/>
      <c r="F19" s="49">
        <v>128452451.14</v>
      </c>
      <c r="G19" s="43">
        <v>1.03135213247085</v>
      </c>
      <c r="H19" s="43"/>
      <c r="I19" s="23"/>
      <c r="J19" t="str">
        <f t="shared" si="0"/>
        <v/>
      </c>
      <c r="K19" t="str">
        <f t="shared" si="1"/>
        <v/>
      </c>
      <c r="L19">
        <f t="shared" si="2"/>
        <v>2010301</v>
      </c>
    </row>
    <row r="20" ht="19.9" customHeight="1" spans="1:12">
      <c r="A20" s="1"/>
      <c r="B20" s="45">
        <v>2010350</v>
      </c>
      <c r="C20" s="41" t="s">
        <v>261</v>
      </c>
      <c r="D20" s="42" t="s">
        <v>262</v>
      </c>
      <c r="E20" s="42"/>
      <c r="F20" s="49">
        <v>3863393.99</v>
      </c>
      <c r="G20" s="43">
        <v>1.28120277051825</v>
      </c>
      <c r="H20" s="43"/>
      <c r="I20" s="23"/>
      <c r="J20" t="str">
        <f t="shared" si="0"/>
        <v/>
      </c>
      <c r="K20" t="str">
        <f t="shared" si="1"/>
        <v/>
      </c>
      <c r="L20">
        <f t="shared" si="2"/>
        <v>2010350</v>
      </c>
    </row>
    <row r="21" ht="19.9" customHeight="1" spans="1:12">
      <c r="A21" s="1"/>
      <c r="B21" s="45">
        <v>2010399</v>
      </c>
      <c r="C21" s="41" t="s">
        <v>263</v>
      </c>
      <c r="D21" s="42" t="s">
        <v>264</v>
      </c>
      <c r="E21" s="42"/>
      <c r="F21" s="42">
        <v>0</v>
      </c>
      <c r="G21" s="43">
        <v>0</v>
      </c>
      <c r="H21" s="43"/>
      <c r="I21" s="23"/>
      <c r="J21" t="str">
        <f t="shared" si="0"/>
        <v/>
      </c>
      <c r="K21" t="str">
        <f t="shared" si="1"/>
        <v/>
      </c>
      <c r="L21">
        <f t="shared" si="2"/>
        <v>2010399</v>
      </c>
    </row>
    <row r="22" ht="19.9" customHeight="1" spans="2:12">
      <c r="B22" s="44">
        <v>20104</v>
      </c>
      <c r="C22" s="41" t="s">
        <v>265</v>
      </c>
      <c r="D22" s="42" t="s">
        <v>266</v>
      </c>
      <c r="E22" s="42"/>
      <c r="F22" s="49">
        <v>6366682.47</v>
      </c>
      <c r="G22" s="43">
        <v>0.876001658858668</v>
      </c>
      <c r="H22" s="43"/>
      <c r="I22" s="23"/>
      <c r="J22" t="str">
        <f t="shared" si="0"/>
        <v/>
      </c>
      <c r="K22">
        <f t="shared" si="1"/>
        <v>20104</v>
      </c>
      <c r="L22" t="str">
        <f t="shared" si="2"/>
        <v/>
      </c>
    </row>
    <row r="23" ht="19.9" customHeight="1" spans="1:12">
      <c r="A23" s="1"/>
      <c r="B23" s="45">
        <v>2010401</v>
      </c>
      <c r="C23" s="41" t="s">
        <v>243</v>
      </c>
      <c r="D23" s="42" t="s">
        <v>267</v>
      </c>
      <c r="E23" s="42"/>
      <c r="F23" s="49">
        <v>4926486.23</v>
      </c>
      <c r="G23" s="43">
        <v>0.987877887308038</v>
      </c>
      <c r="H23" s="43"/>
      <c r="I23" s="23"/>
      <c r="J23" t="str">
        <f t="shared" si="0"/>
        <v/>
      </c>
      <c r="K23" t="str">
        <f t="shared" si="1"/>
        <v/>
      </c>
      <c r="L23">
        <f t="shared" si="2"/>
        <v>2010401</v>
      </c>
    </row>
    <row r="24" ht="19.9" customHeight="1" spans="1:12">
      <c r="A24" s="1"/>
      <c r="B24" s="45">
        <v>2010450</v>
      </c>
      <c r="C24" s="41" t="s">
        <v>261</v>
      </c>
      <c r="D24" s="42" t="s">
        <v>268</v>
      </c>
      <c r="E24" s="42"/>
      <c r="F24" s="49">
        <v>1440196.24</v>
      </c>
      <c r="G24" s="43">
        <v>1.04290241789613</v>
      </c>
      <c r="H24" s="43"/>
      <c r="I24" s="23"/>
      <c r="J24" t="str">
        <f t="shared" si="0"/>
        <v/>
      </c>
      <c r="K24" t="str">
        <f t="shared" si="1"/>
        <v/>
      </c>
      <c r="L24">
        <f t="shared" si="2"/>
        <v>2010450</v>
      </c>
    </row>
    <row r="25" ht="19.9" customHeight="1" spans="1:12">
      <c r="A25" s="1"/>
      <c r="B25" s="45">
        <v>2010499</v>
      </c>
      <c r="C25" s="41" t="s">
        <v>269</v>
      </c>
      <c r="D25" s="42" t="s">
        <v>270</v>
      </c>
      <c r="E25" s="42"/>
      <c r="F25" s="42">
        <v>0</v>
      </c>
      <c r="G25" s="43">
        <v>0</v>
      </c>
      <c r="H25" s="43"/>
      <c r="I25" s="23"/>
      <c r="J25" t="str">
        <f t="shared" si="0"/>
        <v/>
      </c>
      <c r="K25" t="str">
        <f t="shared" si="1"/>
        <v/>
      </c>
      <c r="L25">
        <f t="shared" si="2"/>
        <v>2010499</v>
      </c>
    </row>
    <row r="26" ht="19.9" customHeight="1" spans="2:12">
      <c r="B26" s="44">
        <v>20105</v>
      </c>
      <c r="C26" s="41" t="s">
        <v>271</v>
      </c>
      <c r="D26" s="42" t="s">
        <v>272</v>
      </c>
      <c r="E26" s="42"/>
      <c r="F26" s="49">
        <v>3259196.81</v>
      </c>
      <c r="G26" s="43">
        <v>1.42340261540092</v>
      </c>
      <c r="H26" s="43"/>
      <c r="I26" s="23"/>
      <c r="J26" t="str">
        <f t="shared" si="0"/>
        <v/>
      </c>
      <c r="K26">
        <f t="shared" si="1"/>
        <v>20105</v>
      </c>
      <c r="L26" t="str">
        <f t="shared" si="2"/>
        <v/>
      </c>
    </row>
    <row r="27" ht="19.9" customHeight="1" spans="1:12">
      <c r="A27" s="1"/>
      <c r="B27" s="45">
        <v>2010501</v>
      </c>
      <c r="C27" s="41" t="s">
        <v>243</v>
      </c>
      <c r="D27" s="42" t="s">
        <v>272</v>
      </c>
      <c r="E27" s="42"/>
      <c r="F27" s="49">
        <v>2549196.81</v>
      </c>
      <c r="G27" s="43">
        <v>1.11332135432646</v>
      </c>
      <c r="H27" s="43"/>
      <c r="I27" s="23"/>
      <c r="J27" t="str">
        <f t="shared" si="0"/>
        <v/>
      </c>
      <c r="K27" t="str">
        <f t="shared" si="1"/>
        <v/>
      </c>
      <c r="L27">
        <f t="shared" si="2"/>
        <v>2010501</v>
      </c>
    </row>
    <row r="28" ht="19.9" customHeight="1" spans="1:12">
      <c r="A28" s="1"/>
      <c r="B28" s="45">
        <v>2010507</v>
      </c>
      <c r="C28" s="41" t="s">
        <v>273</v>
      </c>
      <c r="D28" s="42"/>
      <c r="E28" s="42"/>
      <c r="F28" s="49">
        <v>200000</v>
      </c>
      <c r="G28" s="43"/>
      <c r="H28" s="43"/>
      <c r="I28" s="23"/>
      <c r="J28" t="str">
        <f t="shared" si="0"/>
        <v/>
      </c>
      <c r="K28" t="str">
        <f t="shared" si="1"/>
        <v/>
      </c>
      <c r="L28">
        <f t="shared" si="2"/>
        <v>2010507</v>
      </c>
    </row>
    <row r="29" ht="19.9" customHeight="1" spans="1:12">
      <c r="A29" s="1"/>
      <c r="B29" s="45">
        <v>2010508</v>
      </c>
      <c r="C29" s="41" t="s">
        <v>274</v>
      </c>
      <c r="D29" s="42"/>
      <c r="E29" s="42"/>
      <c r="F29" s="49">
        <v>510000</v>
      </c>
      <c r="G29" s="43"/>
      <c r="H29" s="43"/>
      <c r="I29" s="23"/>
      <c r="J29" t="str">
        <f t="shared" si="0"/>
        <v/>
      </c>
      <c r="K29" t="str">
        <f t="shared" si="1"/>
        <v/>
      </c>
      <c r="L29">
        <f t="shared" si="2"/>
        <v>2010508</v>
      </c>
    </row>
    <row r="30" ht="19.9" customHeight="1" spans="2:12">
      <c r="B30" s="44">
        <v>20106</v>
      </c>
      <c r="C30" s="41" t="s">
        <v>275</v>
      </c>
      <c r="D30" s="42" t="s">
        <v>276</v>
      </c>
      <c r="E30" s="42"/>
      <c r="F30" s="49">
        <v>22808192.97</v>
      </c>
      <c r="G30" s="43">
        <v>1.11305230759119</v>
      </c>
      <c r="H30" s="43"/>
      <c r="I30" s="23"/>
      <c r="J30" t="str">
        <f t="shared" si="0"/>
        <v/>
      </c>
      <c r="K30">
        <f t="shared" si="1"/>
        <v>20106</v>
      </c>
      <c r="L30" t="str">
        <f t="shared" si="2"/>
        <v/>
      </c>
    </row>
    <row r="31" ht="19.9" customHeight="1" spans="1:12">
      <c r="A31" s="1"/>
      <c r="B31" s="45">
        <v>2010601</v>
      </c>
      <c r="C31" s="41" t="s">
        <v>243</v>
      </c>
      <c r="D31" s="42" t="s">
        <v>277</v>
      </c>
      <c r="E31" s="42"/>
      <c r="F31" s="49">
        <v>11362784.35</v>
      </c>
      <c r="G31" s="43">
        <v>0.908660878530162</v>
      </c>
      <c r="H31" s="43"/>
      <c r="I31" s="23"/>
      <c r="J31" t="str">
        <f t="shared" si="0"/>
        <v/>
      </c>
      <c r="K31" t="str">
        <f t="shared" si="1"/>
        <v/>
      </c>
      <c r="L31">
        <f t="shared" si="2"/>
        <v>2010601</v>
      </c>
    </row>
    <row r="32" ht="19.9" customHeight="1" spans="1:12">
      <c r="A32" s="1"/>
      <c r="B32" s="45">
        <v>2010602</v>
      </c>
      <c r="C32" s="41" t="s">
        <v>278</v>
      </c>
      <c r="D32" s="42" t="s">
        <v>279</v>
      </c>
      <c r="E32" s="42"/>
      <c r="F32" s="49">
        <v>9500000</v>
      </c>
      <c r="G32" s="43">
        <v>1.46153846153846</v>
      </c>
      <c r="H32" s="43"/>
      <c r="I32" s="23"/>
      <c r="J32" t="str">
        <f t="shared" si="0"/>
        <v/>
      </c>
      <c r="K32" t="str">
        <f t="shared" si="1"/>
        <v/>
      </c>
      <c r="L32">
        <f t="shared" si="2"/>
        <v>2010602</v>
      </c>
    </row>
    <row r="33" ht="19.9" customHeight="1" spans="1:12">
      <c r="A33" s="1"/>
      <c r="B33" s="45">
        <v>2010650</v>
      </c>
      <c r="C33" s="41" t="s">
        <v>261</v>
      </c>
      <c r="D33" s="42" t="s">
        <v>280</v>
      </c>
      <c r="E33" s="42"/>
      <c r="F33" s="49">
        <v>1945408.62</v>
      </c>
      <c r="G33" s="43">
        <v>1.30863367612244</v>
      </c>
      <c r="H33" s="43"/>
      <c r="I33" s="23"/>
      <c r="J33" t="str">
        <f t="shared" si="0"/>
        <v/>
      </c>
      <c r="K33" t="str">
        <f t="shared" si="1"/>
        <v/>
      </c>
      <c r="L33">
        <f t="shared" si="2"/>
        <v>2010650</v>
      </c>
    </row>
    <row r="34" ht="19.9" customHeight="1" spans="2:12">
      <c r="B34" s="44">
        <v>20107</v>
      </c>
      <c r="C34" s="41" t="s">
        <v>281</v>
      </c>
      <c r="D34" s="42" t="s">
        <v>282</v>
      </c>
      <c r="E34" s="42"/>
      <c r="F34" s="49">
        <v>3734508</v>
      </c>
      <c r="G34" s="43">
        <v>1.63472427957599</v>
      </c>
      <c r="H34" s="43"/>
      <c r="I34" s="23"/>
      <c r="J34" t="str">
        <f t="shared" si="0"/>
        <v/>
      </c>
      <c r="K34">
        <f t="shared" si="1"/>
        <v>20107</v>
      </c>
      <c r="L34" t="str">
        <f t="shared" si="2"/>
        <v/>
      </c>
    </row>
    <row r="35" ht="19.9" customHeight="1" spans="1:12">
      <c r="A35" s="1"/>
      <c r="B35" s="45">
        <v>2010701</v>
      </c>
      <c r="C35" s="41" t="s">
        <v>243</v>
      </c>
      <c r="D35" s="42" t="s">
        <v>282</v>
      </c>
      <c r="E35" s="42"/>
      <c r="F35" s="49">
        <v>1200000</v>
      </c>
      <c r="G35" s="43">
        <v>0.525281813693046</v>
      </c>
      <c r="H35" s="43"/>
      <c r="I35" s="23"/>
      <c r="J35" t="str">
        <f t="shared" si="0"/>
        <v/>
      </c>
      <c r="K35" t="str">
        <f t="shared" si="1"/>
        <v/>
      </c>
      <c r="L35">
        <f t="shared" si="2"/>
        <v>2010701</v>
      </c>
    </row>
    <row r="36" ht="19.9" customHeight="1" spans="1:12">
      <c r="A36" s="1"/>
      <c r="B36" s="45">
        <v>2010710</v>
      </c>
      <c r="C36" s="41" t="s">
        <v>283</v>
      </c>
      <c r="D36" s="42"/>
      <c r="E36" s="42"/>
      <c r="F36" s="49">
        <v>2534508</v>
      </c>
      <c r="G36" s="43"/>
      <c r="H36" s="43"/>
      <c r="I36" s="23"/>
      <c r="J36" t="str">
        <f t="shared" si="0"/>
        <v/>
      </c>
      <c r="K36" t="str">
        <f t="shared" si="1"/>
        <v/>
      </c>
      <c r="L36">
        <f t="shared" si="2"/>
        <v>2010710</v>
      </c>
    </row>
    <row r="37" ht="19.9" customHeight="1" spans="2:12">
      <c r="B37" s="44">
        <v>20108</v>
      </c>
      <c r="C37" s="41" t="s">
        <v>284</v>
      </c>
      <c r="D37" s="42" t="s">
        <v>285</v>
      </c>
      <c r="E37" s="42"/>
      <c r="F37" s="49">
        <v>4002717.68</v>
      </c>
      <c r="G37" s="43">
        <v>1.06497200632861</v>
      </c>
      <c r="H37" s="43"/>
      <c r="I37" s="23"/>
      <c r="J37" t="str">
        <f t="shared" si="0"/>
        <v/>
      </c>
      <c r="K37">
        <f t="shared" si="1"/>
        <v>20108</v>
      </c>
      <c r="L37" t="str">
        <f t="shared" si="2"/>
        <v/>
      </c>
    </row>
    <row r="38" ht="19.9" customHeight="1" spans="1:12">
      <c r="A38" s="1"/>
      <c r="B38" s="45">
        <v>2010801</v>
      </c>
      <c r="C38" s="41" t="s">
        <v>243</v>
      </c>
      <c r="D38" s="42" t="s">
        <v>286</v>
      </c>
      <c r="E38" s="42"/>
      <c r="F38" s="49">
        <v>1430027.22</v>
      </c>
      <c r="G38" s="43">
        <v>1.22484029564273</v>
      </c>
      <c r="H38" s="43"/>
      <c r="I38" s="23"/>
      <c r="J38" t="str">
        <f t="shared" si="0"/>
        <v/>
      </c>
      <c r="K38" t="str">
        <f t="shared" si="1"/>
        <v/>
      </c>
      <c r="L38">
        <f t="shared" si="2"/>
        <v>2010801</v>
      </c>
    </row>
    <row r="39" ht="19.9" customHeight="1" spans="1:12">
      <c r="A39" s="1"/>
      <c r="B39" s="45">
        <v>2010802</v>
      </c>
      <c r="C39" s="41" t="s">
        <v>278</v>
      </c>
      <c r="D39" s="42" t="s">
        <v>287</v>
      </c>
      <c r="E39" s="42"/>
      <c r="F39" s="42">
        <v>0</v>
      </c>
      <c r="G39" s="43">
        <v>0</v>
      </c>
      <c r="H39" s="43"/>
      <c r="I39" s="23"/>
      <c r="J39" t="str">
        <f t="shared" si="0"/>
        <v/>
      </c>
      <c r="K39" t="str">
        <f t="shared" si="1"/>
        <v/>
      </c>
      <c r="L39">
        <f t="shared" si="2"/>
        <v>2010802</v>
      </c>
    </row>
    <row r="40" ht="19.9" customHeight="1" spans="1:12">
      <c r="A40" s="1"/>
      <c r="B40" s="45">
        <v>2010804</v>
      </c>
      <c r="C40" s="41" t="s">
        <v>288</v>
      </c>
      <c r="D40" s="42"/>
      <c r="E40" s="42"/>
      <c r="F40" s="49">
        <v>300000</v>
      </c>
      <c r="G40" s="43"/>
      <c r="H40" s="43"/>
      <c r="I40" s="23"/>
      <c r="J40" t="str">
        <f t="shared" si="0"/>
        <v/>
      </c>
      <c r="K40" t="str">
        <f t="shared" si="1"/>
        <v/>
      </c>
      <c r="L40">
        <f t="shared" si="2"/>
        <v>2010804</v>
      </c>
    </row>
    <row r="41" ht="19.9" customHeight="1" spans="1:12">
      <c r="A41" s="1"/>
      <c r="B41" s="45">
        <v>2010850</v>
      </c>
      <c r="C41" s="41" t="s">
        <v>261</v>
      </c>
      <c r="D41" s="42" t="s">
        <v>289</v>
      </c>
      <c r="E41" s="42"/>
      <c r="F41" s="49">
        <v>2272690.46</v>
      </c>
      <c r="G41" s="43">
        <v>1.06982773822893</v>
      </c>
      <c r="H41" s="43"/>
      <c r="I41" s="23"/>
      <c r="J41" t="str">
        <f t="shared" si="0"/>
        <v/>
      </c>
      <c r="K41" t="str">
        <f t="shared" si="1"/>
        <v/>
      </c>
      <c r="L41">
        <f t="shared" si="2"/>
        <v>2010850</v>
      </c>
    </row>
    <row r="42" ht="19.9" customHeight="1" spans="2:12">
      <c r="B42" s="44">
        <v>20111</v>
      </c>
      <c r="C42" s="41" t="s">
        <v>290</v>
      </c>
      <c r="D42" s="42" t="s">
        <v>291</v>
      </c>
      <c r="E42" s="42"/>
      <c r="F42" s="49">
        <v>9071921.78</v>
      </c>
      <c r="G42" s="43">
        <v>1.02152343091322</v>
      </c>
      <c r="H42" s="43"/>
      <c r="I42" s="23"/>
      <c r="J42" t="str">
        <f t="shared" si="0"/>
        <v/>
      </c>
      <c r="K42">
        <f t="shared" si="1"/>
        <v>20111</v>
      </c>
      <c r="L42" t="str">
        <f t="shared" si="2"/>
        <v/>
      </c>
    </row>
    <row r="43" ht="19.9" customHeight="1" spans="1:12">
      <c r="A43" s="1"/>
      <c r="B43" s="45">
        <v>2011101</v>
      </c>
      <c r="C43" s="41" t="s">
        <v>243</v>
      </c>
      <c r="D43" s="42" t="s">
        <v>292</v>
      </c>
      <c r="E43" s="42"/>
      <c r="F43" s="49">
        <v>8374763.27</v>
      </c>
      <c r="G43" s="43">
        <v>1.01169401178723</v>
      </c>
      <c r="H43" s="43"/>
      <c r="I43" s="23"/>
      <c r="J43" t="str">
        <f t="shared" si="0"/>
        <v/>
      </c>
      <c r="K43" t="str">
        <f t="shared" si="1"/>
        <v/>
      </c>
      <c r="L43">
        <f t="shared" si="2"/>
        <v>2011101</v>
      </c>
    </row>
    <row r="44" ht="19.9" customHeight="1" spans="1:12">
      <c r="A44" s="1"/>
      <c r="B44" s="45">
        <v>2011150</v>
      </c>
      <c r="C44" s="41" t="s">
        <v>261</v>
      </c>
      <c r="D44" s="42" t="s">
        <v>293</v>
      </c>
      <c r="E44" s="42"/>
      <c r="F44" s="49">
        <v>697158.51</v>
      </c>
      <c r="G44" s="43">
        <v>1.15650243957409</v>
      </c>
      <c r="H44" s="43"/>
      <c r="I44" s="23"/>
      <c r="J44" t="str">
        <f t="shared" si="0"/>
        <v/>
      </c>
      <c r="K44" t="str">
        <f t="shared" si="1"/>
        <v/>
      </c>
      <c r="L44">
        <f t="shared" si="2"/>
        <v>2011150</v>
      </c>
    </row>
    <row r="45" ht="19.9" customHeight="1" spans="2:12">
      <c r="B45" s="44">
        <v>20123</v>
      </c>
      <c r="C45" s="41" t="s">
        <v>294</v>
      </c>
      <c r="D45" s="42" t="s">
        <v>295</v>
      </c>
      <c r="E45" s="42"/>
      <c r="F45" s="49">
        <v>36168138.85</v>
      </c>
      <c r="G45" s="43">
        <v>1.04480019600478</v>
      </c>
      <c r="H45" s="43"/>
      <c r="I45" s="23"/>
      <c r="J45" t="str">
        <f t="shared" si="0"/>
        <v/>
      </c>
      <c r="K45">
        <f t="shared" si="1"/>
        <v>20123</v>
      </c>
      <c r="L45" t="str">
        <f t="shared" si="2"/>
        <v/>
      </c>
    </row>
    <row r="46" ht="19.9" customHeight="1" spans="1:12">
      <c r="A46" s="1"/>
      <c r="B46" s="45">
        <v>2012301</v>
      </c>
      <c r="C46" s="41" t="s">
        <v>243</v>
      </c>
      <c r="D46" s="42" t="s">
        <v>296</v>
      </c>
      <c r="E46" s="42"/>
      <c r="F46" s="49">
        <v>36168138.85</v>
      </c>
      <c r="G46" s="43">
        <v>1.04934711814221</v>
      </c>
      <c r="H46" s="43"/>
      <c r="I46" s="23"/>
      <c r="J46" t="str">
        <f t="shared" si="0"/>
        <v/>
      </c>
      <c r="K46" t="str">
        <f t="shared" si="1"/>
        <v/>
      </c>
      <c r="L46">
        <f t="shared" si="2"/>
        <v>2012301</v>
      </c>
    </row>
    <row r="47" ht="19.9" customHeight="1" spans="1:12">
      <c r="A47" s="1"/>
      <c r="B47" s="45">
        <v>2012399</v>
      </c>
      <c r="C47" s="41" t="s">
        <v>297</v>
      </c>
      <c r="D47" s="42" t="s">
        <v>298</v>
      </c>
      <c r="E47" s="42"/>
      <c r="F47" s="42">
        <v>0</v>
      </c>
      <c r="G47" s="43">
        <v>0</v>
      </c>
      <c r="H47" s="43"/>
      <c r="I47" s="23"/>
      <c r="J47" t="str">
        <f t="shared" si="0"/>
        <v/>
      </c>
      <c r="K47" t="str">
        <f t="shared" si="1"/>
        <v/>
      </c>
      <c r="L47">
        <f t="shared" si="2"/>
        <v>2012399</v>
      </c>
    </row>
    <row r="48" ht="19.9" customHeight="1" spans="2:12">
      <c r="B48" s="44">
        <v>20126</v>
      </c>
      <c r="C48" s="41" t="s">
        <v>299</v>
      </c>
      <c r="D48" s="42" t="s">
        <v>300</v>
      </c>
      <c r="E48" s="42"/>
      <c r="F48" s="49">
        <v>1927900.24</v>
      </c>
      <c r="G48" s="43">
        <v>1.04405986225517</v>
      </c>
      <c r="H48" s="43"/>
      <c r="I48" s="23"/>
      <c r="J48" t="str">
        <f t="shared" si="0"/>
        <v/>
      </c>
      <c r="K48">
        <f t="shared" si="1"/>
        <v>20126</v>
      </c>
      <c r="L48" t="str">
        <f t="shared" si="2"/>
        <v/>
      </c>
    </row>
    <row r="49" ht="19.9" customHeight="1" spans="1:12">
      <c r="A49" s="1"/>
      <c r="B49" s="45">
        <v>2012601</v>
      </c>
      <c r="C49" s="41" t="s">
        <v>243</v>
      </c>
      <c r="D49" s="42" t="s">
        <v>301</v>
      </c>
      <c r="E49" s="42"/>
      <c r="F49" s="49">
        <v>1881900.24</v>
      </c>
      <c r="G49" s="43">
        <v>1.03611645258129</v>
      </c>
      <c r="H49" s="43"/>
      <c r="I49" s="23"/>
      <c r="J49" t="str">
        <f t="shared" si="0"/>
        <v/>
      </c>
      <c r="K49" t="str">
        <f t="shared" si="1"/>
        <v/>
      </c>
      <c r="L49">
        <f t="shared" si="2"/>
        <v>2012601</v>
      </c>
    </row>
    <row r="50" ht="19.9" customHeight="1" spans="1:12">
      <c r="A50" s="1"/>
      <c r="B50" s="45">
        <v>2012604</v>
      </c>
      <c r="C50" s="41" t="s">
        <v>302</v>
      </c>
      <c r="D50" s="42" t="s">
        <v>303</v>
      </c>
      <c r="E50" s="42"/>
      <c r="F50" s="49">
        <v>13000</v>
      </c>
      <c r="G50" s="43">
        <v>0.42989417989418</v>
      </c>
      <c r="H50" s="43"/>
      <c r="I50" s="23"/>
      <c r="J50" t="str">
        <f t="shared" si="0"/>
        <v/>
      </c>
      <c r="K50" t="str">
        <f t="shared" si="1"/>
        <v/>
      </c>
      <c r="L50">
        <f t="shared" si="2"/>
        <v>2012604</v>
      </c>
    </row>
    <row r="51" ht="19.9" customHeight="1" spans="1:12">
      <c r="A51" s="1"/>
      <c r="B51" s="45">
        <v>2012699</v>
      </c>
      <c r="C51" s="41" t="s">
        <v>304</v>
      </c>
      <c r="D51" s="42"/>
      <c r="E51" s="42"/>
      <c r="F51" s="49">
        <v>33000</v>
      </c>
      <c r="G51" s="43"/>
      <c r="H51" s="43"/>
      <c r="I51" s="23"/>
      <c r="J51" t="str">
        <f t="shared" si="0"/>
        <v/>
      </c>
      <c r="K51" t="str">
        <f t="shared" si="1"/>
        <v/>
      </c>
      <c r="L51">
        <f t="shared" si="2"/>
        <v>2012699</v>
      </c>
    </row>
    <row r="52" ht="19.9" customHeight="1" spans="2:12">
      <c r="B52" s="44">
        <v>20128</v>
      </c>
      <c r="C52" s="41" t="s">
        <v>305</v>
      </c>
      <c r="D52" s="42" t="s">
        <v>306</v>
      </c>
      <c r="E52" s="42"/>
      <c r="F52" s="49">
        <v>496047.91</v>
      </c>
      <c r="G52" s="43">
        <v>1.08444266276841</v>
      </c>
      <c r="H52" s="43"/>
      <c r="I52" s="23"/>
      <c r="J52" t="str">
        <f t="shared" si="0"/>
        <v/>
      </c>
      <c r="K52">
        <f t="shared" si="1"/>
        <v>20128</v>
      </c>
      <c r="L52" t="str">
        <f t="shared" si="2"/>
        <v/>
      </c>
    </row>
    <row r="53" ht="19.9" customHeight="1" spans="1:12">
      <c r="A53" s="1"/>
      <c r="B53" s="45">
        <v>2012801</v>
      </c>
      <c r="C53" s="41" t="s">
        <v>243</v>
      </c>
      <c r="D53" s="42" t="s">
        <v>306</v>
      </c>
      <c r="E53" s="42"/>
      <c r="F53" s="49">
        <v>496047.91</v>
      </c>
      <c r="G53" s="43">
        <v>1.08444266276841</v>
      </c>
      <c r="H53" s="43"/>
      <c r="I53" s="23"/>
      <c r="J53" t="str">
        <f t="shared" si="0"/>
        <v/>
      </c>
      <c r="K53" t="str">
        <f t="shared" si="1"/>
        <v/>
      </c>
      <c r="L53">
        <f t="shared" si="2"/>
        <v>2012801</v>
      </c>
    </row>
    <row r="54" ht="19.9" customHeight="1" spans="2:12">
      <c r="B54" s="44">
        <v>20129</v>
      </c>
      <c r="C54" s="41" t="s">
        <v>307</v>
      </c>
      <c r="D54" s="42" t="s">
        <v>308</v>
      </c>
      <c r="E54" s="42"/>
      <c r="F54" s="49">
        <v>3947854.49</v>
      </c>
      <c r="G54" s="43">
        <v>1.01808460134348</v>
      </c>
      <c r="H54" s="43"/>
      <c r="I54" s="23"/>
      <c r="J54" t="str">
        <f t="shared" si="0"/>
        <v/>
      </c>
      <c r="K54">
        <f t="shared" si="1"/>
        <v>20129</v>
      </c>
      <c r="L54" t="str">
        <f t="shared" si="2"/>
        <v/>
      </c>
    </row>
    <row r="55" ht="19.9" customHeight="1" spans="1:12">
      <c r="A55" s="1"/>
      <c r="B55" s="45">
        <v>2012901</v>
      </c>
      <c r="C55" s="41" t="s">
        <v>243</v>
      </c>
      <c r="D55" s="42" t="s">
        <v>309</v>
      </c>
      <c r="E55" s="42"/>
      <c r="F55" s="49">
        <v>3667973.87</v>
      </c>
      <c r="G55" s="43">
        <v>1.04708508483362</v>
      </c>
      <c r="H55" s="43"/>
      <c r="I55" s="23"/>
      <c r="J55" t="str">
        <f t="shared" si="0"/>
        <v/>
      </c>
      <c r="K55" t="str">
        <f t="shared" si="1"/>
        <v/>
      </c>
      <c r="L55">
        <f t="shared" si="2"/>
        <v>2012901</v>
      </c>
    </row>
    <row r="56" ht="19.9" customHeight="1" spans="1:12">
      <c r="A56" s="1"/>
      <c r="B56" s="45">
        <v>2012950</v>
      </c>
      <c r="C56" s="41" t="s">
        <v>261</v>
      </c>
      <c r="D56" s="42" t="s">
        <v>310</v>
      </c>
      <c r="E56" s="42"/>
      <c r="F56" s="49">
        <v>279880.62</v>
      </c>
      <c r="G56" s="43">
        <v>0.711599783011872</v>
      </c>
      <c r="H56" s="43"/>
      <c r="I56" s="23"/>
      <c r="J56" t="str">
        <f t="shared" si="0"/>
        <v/>
      </c>
      <c r="K56" t="str">
        <f t="shared" si="1"/>
        <v/>
      </c>
      <c r="L56">
        <f t="shared" si="2"/>
        <v>2012950</v>
      </c>
    </row>
    <row r="57" ht="19.9" customHeight="1" spans="1:12">
      <c r="A57" s="1"/>
      <c r="B57" s="45">
        <v>2012999</v>
      </c>
      <c r="C57" s="41" t="s">
        <v>311</v>
      </c>
      <c r="D57" s="42"/>
      <c r="E57" s="42"/>
      <c r="F57" s="49">
        <v>0</v>
      </c>
      <c r="G57" s="43"/>
      <c r="H57" s="43"/>
      <c r="I57" s="23"/>
      <c r="J57" t="str">
        <f t="shared" si="0"/>
        <v/>
      </c>
      <c r="K57" t="str">
        <f t="shared" si="1"/>
        <v/>
      </c>
      <c r="L57">
        <f t="shared" si="2"/>
        <v>2012999</v>
      </c>
    </row>
    <row r="58" ht="19.9" customHeight="1" spans="2:12">
      <c r="B58" s="44">
        <v>20131</v>
      </c>
      <c r="C58" s="41" t="s">
        <v>312</v>
      </c>
      <c r="D58" s="42" t="s">
        <v>313</v>
      </c>
      <c r="E58" s="42"/>
      <c r="F58" s="49">
        <v>21421221.87</v>
      </c>
      <c r="G58" s="43">
        <v>1.07282537306404</v>
      </c>
      <c r="H58" s="43"/>
      <c r="I58" s="23"/>
      <c r="J58" t="str">
        <f t="shared" si="0"/>
        <v/>
      </c>
      <c r="K58">
        <f t="shared" si="1"/>
        <v>20131</v>
      </c>
      <c r="L58" t="str">
        <f t="shared" si="2"/>
        <v/>
      </c>
    </row>
    <row r="59" ht="19.9" customHeight="1" spans="1:12">
      <c r="A59" s="1"/>
      <c r="B59" s="45">
        <v>2013101</v>
      </c>
      <c r="C59" s="41" t="s">
        <v>243</v>
      </c>
      <c r="D59" s="42" t="s">
        <v>314</v>
      </c>
      <c r="E59" s="42"/>
      <c r="F59" s="49">
        <v>19206102.14</v>
      </c>
      <c r="G59" s="43">
        <v>0.984947556201131</v>
      </c>
      <c r="H59" s="43"/>
      <c r="I59" s="23"/>
      <c r="J59" t="str">
        <f t="shared" si="0"/>
        <v/>
      </c>
      <c r="K59" t="str">
        <f t="shared" si="1"/>
        <v/>
      </c>
      <c r="L59">
        <f t="shared" si="2"/>
        <v>2013101</v>
      </c>
    </row>
    <row r="60" ht="19.9" customHeight="1" spans="1:12">
      <c r="A60" s="1"/>
      <c r="B60" s="45">
        <v>2013150</v>
      </c>
      <c r="C60" s="41" t="s">
        <v>261</v>
      </c>
      <c r="D60" s="42" t="s">
        <v>315</v>
      </c>
      <c r="E60" s="42"/>
      <c r="F60" s="49">
        <v>2215119.73</v>
      </c>
      <c r="G60" s="43">
        <v>4.73831929454838</v>
      </c>
      <c r="H60" s="43"/>
      <c r="I60" s="23"/>
      <c r="J60" t="str">
        <f t="shared" si="0"/>
        <v/>
      </c>
      <c r="K60" t="str">
        <f t="shared" si="1"/>
        <v/>
      </c>
      <c r="L60">
        <f t="shared" si="2"/>
        <v>2013150</v>
      </c>
    </row>
    <row r="61" ht="19.9" customHeight="1" spans="2:12">
      <c r="B61" s="44">
        <v>20132</v>
      </c>
      <c r="C61" s="41" t="s">
        <v>316</v>
      </c>
      <c r="D61" s="42" t="s">
        <v>317</v>
      </c>
      <c r="E61" s="42"/>
      <c r="F61" s="49">
        <v>9082304.84</v>
      </c>
      <c r="G61" s="43">
        <v>1.55611736630716</v>
      </c>
      <c r="H61" s="43"/>
      <c r="I61" s="23"/>
      <c r="J61" t="str">
        <f t="shared" si="0"/>
        <v/>
      </c>
      <c r="K61">
        <f t="shared" si="1"/>
        <v>20132</v>
      </c>
      <c r="L61" t="str">
        <f t="shared" si="2"/>
        <v/>
      </c>
    </row>
    <row r="62" ht="19.9" customHeight="1" spans="1:12">
      <c r="A62" s="1"/>
      <c r="B62" s="45">
        <v>2013201</v>
      </c>
      <c r="C62" s="41" t="s">
        <v>243</v>
      </c>
      <c r="D62" s="42" t="s">
        <v>318</v>
      </c>
      <c r="E62" s="42"/>
      <c r="F62" s="49">
        <v>8039547.71</v>
      </c>
      <c r="G62" s="43">
        <v>1.76073450403667</v>
      </c>
      <c r="H62" s="43"/>
      <c r="I62" s="23"/>
      <c r="J62" t="str">
        <f t="shared" si="0"/>
        <v/>
      </c>
      <c r="K62" t="str">
        <f t="shared" si="1"/>
        <v/>
      </c>
      <c r="L62">
        <f t="shared" si="2"/>
        <v>2013201</v>
      </c>
    </row>
    <row r="63" ht="19.9" customHeight="1" spans="1:12">
      <c r="A63" s="1"/>
      <c r="B63" s="45">
        <v>2013250</v>
      </c>
      <c r="C63" s="41" t="s">
        <v>261</v>
      </c>
      <c r="D63" s="42" t="s">
        <v>319</v>
      </c>
      <c r="E63" s="42"/>
      <c r="F63" s="49">
        <v>1042757.13</v>
      </c>
      <c r="G63" s="43">
        <v>0.820747215907132</v>
      </c>
      <c r="H63" s="43"/>
      <c r="I63" s="23"/>
      <c r="J63" t="str">
        <f t="shared" si="0"/>
        <v/>
      </c>
      <c r="K63" t="str">
        <f t="shared" si="1"/>
        <v/>
      </c>
      <c r="L63">
        <f t="shared" si="2"/>
        <v>2013250</v>
      </c>
    </row>
    <row r="64" ht="19.9" customHeight="1" spans="2:12">
      <c r="B64" s="44">
        <v>20133</v>
      </c>
      <c r="C64" s="41" t="s">
        <v>320</v>
      </c>
      <c r="D64" s="42" t="s">
        <v>321</v>
      </c>
      <c r="E64" s="42"/>
      <c r="F64" s="49">
        <v>3559197.19</v>
      </c>
      <c r="G64" s="43">
        <v>0.988323799790565</v>
      </c>
      <c r="H64" s="43"/>
      <c r="I64" s="23"/>
      <c r="J64" t="str">
        <f t="shared" si="0"/>
        <v/>
      </c>
      <c r="K64">
        <f t="shared" si="1"/>
        <v>20133</v>
      </c>
      <c r="L64" t="str">
        <f t="shared" si="2"/>
        <v/>
      </c>
    </row>
    <row r="65" ht="19.9" customHeight="1" spans="1:12">
      <c r="A65" s="1"/>
      <c r="B65" s="45">
        <v>2013301</v>
      </c>
      <c r="C65" s="41" t="s">
        <v>243</v>
      </c>
      <c r="D65" s="42" t="s">
        <v>321</v>
      </c>
      <c r="E65" s="42"/>
      <c r="F65" s="49">
        <v>3559197.19</v>
      </c>
      <c r="G65" s="43">
        <v>0.988323799790565</v>
      </c>
      <c r="H65" s="43"/>
      <c r="I65" s="23"/>
      <c r="J65" t="str">
        <f t="shared" si="0"/>
        <v/>
      </c>
      <c r="K65" t="str">
        <f t="shared" si="1"/>
        <v/>
      </c>
      <c r="L65">
        <f t="shared" si="2"/>
        <v>2013301</v>
      </c>
    </row>
    <row r="66" ht="19.9" customHeight="1" spans="2:12">
      <c r="B66" s="44">
        <v>20134</v>
      </c>
      <c r="C66" s="41" t="s">
        <v>322</v>
      </c>
      <c r="D66" s="42" t="s">
        <v>323</v>
      </c>
      <c r="E66" s="42"/>
      <c r="F66" s="49">
        <v>2473714.98</v>
      </c>
      <c r="G66" s="43">
        <v>0.752684595821408</v>
      </c>
      <c r="H66" s="43"/>
      <c r="I66" s="23"/>
      <c r="J66" t="str">
        <f t="shared" si="0"/>
        <v/>
      </c>
      <c r="K66">
        <f t="shared" si="1"/>
        <v>20134</v>
      </c>
      <c r="L66" t="str">
        <f t="shared" si="2"/>
        <v/>
      </c>
    </row>
    <row r="67" ht="19.9" customHeight="1" spans="1:12">
      <c r="A67" s="1"/>
      <c r="B67" s="45">
        <v>2013401</v>
      </c>
      <c r="C67" s="41" t="s">
        <v>243</v>
      </c>
      <c r="D67" s="42" t="s">
        <v>324</v>
      </c>
      <c r="E67" s="42"/>
      <c r="F67" s="49">
        <v>2473714.98</v>
      </c>
      <c r="G67" s="43">
        <v>0.903962907436695</v>
      </c>
      <c r="H67" s="43"/>
      <c r="I67" s="23"/>
      <c r="J67" t="str">
        <f t="shared" si="0"/>
        <v/>
      </c>
      <c r="K67" t="str">
        <f t="shared" si="1"/>
        <v/>
      </c>
      <c r="L67">
        <f t="shared" si="2"/>
        <v>2013401</v>
      </c>
    </row>
    <row r="68" ht="19.9" customHeight="1" spans="1:12">
      <c r="A68" s="1"/>
      <c r="B68" s="45">
        <v>2013499</v>
      </c>
      <c r="C68" s="41" t="s">
        <v>325</v>
      </c>
      <c r="D68" s="42" t="s">
        <v>221</v>
      </c>
      <c r="E68" s="42"/>
      <c r="F68" s="42">
        <v>0</v>
      </c>
      <c r="G68" s="43">
        <v>0</v>
      </c>
      <c r="H68" s="43"/>
      <c r="I68" s="23"/>
      <c r="J68" t="str">
        <f t="shared" si="0"/>
        <v/>
      </c>
      <c r="K68" t="str">
        <f t="shared" si="1"/>
        <v/>
      </c>
      <c r="L68">
        <f t="shared" si="2"/>
        <v>2013499</v>
      </c>
    </row>
    <row r="69" ht="19.9" customHeight="1" spans="2:12">
      <c r="B69" s="44">
        <v>20136</v>
      </c>
      <c r="C69" s="41" t="s">
        <v>326</v>
      </c>
      <c r="D69" s="42" t="s">
        <v>327</v>
      </c>
      <c r="E69" s="42"/>
      <c r="F69" s="49">
        <v>10535094.17</v>
      </c>
      <c r="G69" s="43">
        <v>2.19433754165603</v>
      </c>
      <c r="H69" s="43"/>
      <c r="I69" s="23"/>
      <c r="J69" t="str">
        <f t="shared" si="0"/>
        <v/>
      </c>
      <c r="K69">
        <f t="shared" si="1"/>
        <v>20136</v>
      </c>
      <c r="L69" t="str">
        <f t="shared" si="2"/>
        <v/>
      </c>
    </row>
    <row r="70" ht="19.9" customHeight="1" spans="1:12">
      <c r="A70" s="1"/>
      <c r="B70" s="45">
        <v>2013650</v>
      </c>
      <c r="C70" s="41" t="s">
        <v>261</v>
      </c>
      <c r="D70" s="42" t="s">
        <v>327</v>
      </c>
      <c r="E70" s="42"/>
      <c r="F70" s="49">
        <v>10535094.17</v>
      </c>
      <c r="G70" s="43">
        <v>2.19433754165603</v>
      </c>
      <c r="H70" s="43"/>
      <c r="I70" s="23"/>
      <c r="J70" t="str">
        <f t="shared" si="0"/>
        <v/>
      </c>
      <c r="K70" t="str">
        <f t="shared" si="1"/>
        <v/>
      </c>
      <c r="L70">
        <f t="shared" si="2"/>
        <v>2013650</v>
      </c>
    </row>
    <row r="71" ht="19.9" customHeight="1" spans="2:12">
      <c r="B71" s="44">
        <v>20138</v>
      </c>
      <c r="C71" s="41" t="s">
        <v>328</v>
      </c>
      <c r="D71" s="42" t="s">
        <v>329</v>
      </c>
      <c r="E71" s="42"/>
      <c r="F71" s="49">
        <v>7094967.15</v>
      </c>
      <c r="G71" s="43">
        <v>0.954225551492431</v>
      </c>
      <c r="H71" s="43"/>
      <c r="I71" s="23"/>
      <c r="J71" t="str">
        <f t="shared" ref="J71:J134" si="3">IF(LEN($B71)=3,$B71,"")</f>
        <v/>
      </c>
      <c r="K71">
        <f t="shared" ref="K71:K134" si="4">IF(LEN($B71)=5,$B71,"")</f>
        <v>20138</v>
      </c>
      <c r="L71" t="str">
        <f t="shared" ref="L71:L134" si="5">IF(LEN($B71)=7,$B71,"")</f>
        <v/>
      </c>
    </row>
    <row r="72" ht="19.9" customHeight="1" spans="1:12">
      <c r="A72" s="1"/>
      <c r="B72" s="45">
        <v>2013801</v>
      </c>
      <c r="C72" s="41" t="s">
        <v>243</v>
      </c>
      <c r="D72" s="42" t="s">
        <v>330</v>
      </c>
      <c r="E72" s="42"/>
      <c r="F72" s="49">
        <v>6994967.15</v>
      </c>
      <c r="G72" s="43">
        <v>0.989421109324808</v>
      </c>
      <c r="H72" s="43"/>
      <c r="I72" s="23"/>
      <c r="J72" t="str">
        <f t="shared" si="3"/>
        <v/>
      </c>
      <c r="K72" t="str">
        <f t="shared" si="4"/>
        <v/>
      </c>
      <c r="L72">
        <f t="shared" si="5"/>
        <v>2013801</v>
      </c>
    </row>
    <row r="73" ht="19.9" customHeight="1" spans="1:12">
      <c r="A73" s="1"/>
      <c r="B73" s="45">
        <v>2013804</v>
      </c>
      <c r="C73" s="41" t="s">
        <v>331</v>
      </c>
      <c r="D73" s="42" t="s">
        <v>332</v>
      </c>
      <c r="E73" s="42"/>
      <c r="F73" s="42">
        <v>0</v>
      </c>
      <c r="G73" s="43">
        <v>0</v>
      </c>
      <c r="H73" s="43"/>
      <c r="I73" s="23"/>
      <c r="J73" t="str">
        <f t="shared" si="3"/>
        <v/>
      </c>
      <c r="K73" t="str">
        <f t="shared" si="4"/>
        <v/>
      </c>
      <c r="L73">
        <f t="shared" si="5"/>
        <v>2013804</v>
      </c>
    </row>
    <row r="74" ht="19.9" customHeight="1" spans="1:12">
      <c r="A74" s="1"/>
      <c r="B74" s="45">
        <v>2013812</v>
      </c>
      <c r="C74" s="41" t="s">
        <v>333</v>
      </c>
      <c r="D74" s="42" t="s">
        <v>334</v>
      </c>
      <c r="E74" s="42"/>
      <c r="F74" s="42">
        <v>0</v>
      </c>
      <c r="G74" s="43">
        <v>0</v>
      </c>
      <c r="H74" s="43"/>
      <c r="I74" s="23"/>
      <c r="J74" t="str">
        <f t="shared" si="3"/>
        <v/>
      </c>
      <c r="K74" t="str">
        <f t="shared" si="4"/>
        <v/>
      </c>
      <c r="L74">
        <f t="shared" si="5"/>
        <v>2013812</v>
      </c>
    </row>
    <row r="75" ht="19.9" customHeight="1" spans="1:12">
      <c r="A75" s="1"/>
      <c r="B75" s="45">
        <v>2013816</v>
      </c>
      <c r="C75" s="41" t="s">
        <v>335</v>
      </c>
      <c r="D75" s="42" t="s">
        <v>298</v>
      </c>
      <c r="E75" s="42"/>
      <c r="F75" s="49">
        <v>100000</v>
      </c>
      <c r="G75" s="43">
        <v>0.666666666666667</v>
      </c>
      <c r="H75" s="43"/>
      <c r="I75" s="23"/>
      <c r="J75" t="str">
        <f t="shared" si="3"/>
        <v/>
      </c>
      <c r="K75" t="str">
        <f t="shared" si="4"/>
        <v/>
      </c>
      <c r="L75">
        <f t="shared" si="5"/>
        <v>2013816</v>
      </c>
    </row>
    <row r="76" ht="19.9" customHeight="1" spans="1:12">
      <c r="A76" s="1"/>
      <c r="B76" s="45">
        <v>2013899</v>
      </c>
      <c r="C76" s="41" t="s">
        <v>336</v>
      </c>
      <c r="D76" s="42"/>
      <c r="E76" s="42"/>
      <c r="F76" s="49">
        <v>0</v>
      </c>
      <c r="G76" s="43"/>
      <c r="H76" s="43"/>
      <c r="I76" s="23"/>
      <c r="J76" t="str">
        <f t="shared" si="3"/>
        <v/>
      </c>
      <c r="K76" t="str">
        <f t="shared" si="4"/>
        <v/>
      </c>
      <c r="L76">
        <f t="shared" si="5"/>
        <v>2013899</v>
      </c>
    </row>
    <row r="77" ht="19.9" customHeight="1" spans="2:12">
      <c r="B77" s="44">
        <v>20199</v>
      </c>
      <c r="C77" s="41" t="s">
        <v>337</v>
      </c>
      <c r="D77" s="42" t="s">
        <v>338</v>
      </c>
      <c r="E77" s="42"/>
      <c r="F77" s="42">
        <v>0</v>
      </c>
      <c r="G77" s="43">
        <v>0</v>
      </c>
      <c r="H77" s="43"/>
      <c r="I77" s="23"/>
      <c r="J77" t="str">
        <f t="shared" si="3"/>
        <v/>
      </c>
      <c r="K77">
        <f t="shared" si="4"/>
        <v>20199</v>
      </c>
      <c r="L77" t="str">
        <f t="shared" si="5"/>
        <v/>
      </c>
    </row>
    <row r="78" ht="19.9" customHeight="1" spans="1:12">
      <c r="A78" s="1"/>
      <c r="B78" s="45">
        <v>2019999</v>
      </c>
      <c r="C78" s="41" t="s">
        <v>337</v>
      </c>
      <c r="D78" s="42" t="s">
        <v>338</v>
      </c>
      <c r="E78" s="42"/>
      <c r="F78" s="42">
        <v>0</v>
      </c>
      <c r="G78" s="43">
        <v>0</v>
      </c>
      <c r="H78" s="43"/>
      <c r="I78" s="23"/>
      <c r="J78" t="str">
        <f t="shared" si="3"/>
        <v/>
      </c>
      <c r="K78" t="str">
        <f t="shared" si="4"/>
        <v/>
      </c>
      <c r="L78">
        <f t="shared" si="5"/>
        <v>2019999</v>
      </c>
    </row>
    <row r="79" ht="19.9" customHeight="1" spans="2:12">
      <c r="B79" s="44">
        <v>203</v>
      </c>
      <c r="C79" s="41" t="s">
        <v>198</v>
      </c>
      <c r="D79" s="42" t="s">
        <v>199</v>
      </c>
      <c r="E79" s="42"/>
      <c r="F79" s="49">
        <v>2148950.17</v>
      </c>
      <c r="G79" s="43">
        <v>1.05920118675081</v>
      </c>
      <c r="H79" s="43"/>
      <c r="I79" s="23"/>
      <c r="J79">
        <f t="shared" si="3"/>
        <v>203</v>
      </c>
      <c r="K79" t="str">
        <f t="shared" si="4"/>
        <v/>
      </c>
      <c r="L79" t="str">
        <f t="shared" si="5"/>
        <v/>
      </c>
    </row>
    <row r="80" ht="19.9" customHeight="1" spans="1:12">
      <c r="A80" s="1"/>
      <c r="B80" s="44">
        <v>20301</v>
      </c>
      <c r="C80" s="41" t="s">
        <v>339</v>
      </c>
      <c r="D80" s="42" t="s">
        <v>340</v>
      </c>
      <c r="E80" s="42"/>
      <c r="F80" s="42">
        <v>0</v>
      </c>
      <c r="G80" s="43">
        <v>0</v>
      </c>
      <c r="H80" s="43"/>
      <c r="I80" s="23"/>
      <c r="J80" t="str">
        <f t="shared" si="3"/>
        <v/>
      </c>
      <c r="K80">
        <f t="shared" si="4"/>
        <v>20301</v>
      </c>
      <c r="L80" t="str">
        <f t="shared" si="5"/>
        <v/>
      </c>
    </row>
    <row r="81" ht="19.9" customHeight="1" spans="1:12">
      <c r="A81" s="1"/>
      <c r="B81" s="45">
        <v>2030102</v>
      </c>
      <c r="C81" s="41" t="s">
        <v>341</v>
      </c>
      <c r="D81" s="42" t="s">
        <v>340</v>
      </c>
      <c r="E81" s="42"/>
      <c r="F81" s="42">
        <v>0</v>
      </c>
      <c r="G81" s="43">
        <v>0</v>
      </c>
      <c r="H81" s="43"/>
      <c r="I81" s="23"/>
      <c r="J81" t="str">
        <f t="shared" si="3"/>
        <v/>
      </c>
      <c r="K81" t="str">
        <f t="shared" si="4"/>
        <v/>
      </c>
      <c r="L81">
        <f t="shared" si="5"/>
        <v>2030102</v>
      </c>
    </row>
    <row r="82" ht="19.9" customHeight="1" spans="2:12">
      <c r="B82" s="44">
        <v>20306</v>
      </c>
      <c r="C82" s="41" t="s">
        <v>342</v>
      </c>
      <c r="D82" s="42" t="s">
        <v>343</v>
      </c>
      <c r="E82" s="42"/>
      <c r="F82" s="49">
        <v>2148950.17</v>
      </c>
      <c r="G82" s="43">
        <v>2.02927629919259</v>
      </c>
      <c r="H82" s="43"/>
      <c r="I82" s="23"/>
      <c r="J82" t="str">
        <f t="shared" si="3"/>
        <v/>
      </c>
      <c r="K82">
        <f t="shared" si="4"/>
        <v>20306</v>
      </c>
      <c r="L82" t="str">
        <f t="shared" si="5"/>
        <v/>
      </c>
    </row>
    <row r="83" ht="19.9" customHeight="1" spans="1:12">
      <c r="A83" s="1"/>
      <c r="B83" s="45">
        <v>2030601</v>
      </c>
      <c r="C83" s="41" t="s">
        <v>344</v>
      </c>
      <c r="D83" s="42" t="s">
        <v>298</v>
      </c>
      <c r="E83" s="42"/>
      <c r="F83" s="49">
        <v>150000</v>
      </c>
      <c r="G83" s="43">
        <v>1</v>
      </c>
      <c r="H83" s="43"/>
      <c r="I83" s="23"/>
      <c r="J83" t="str">
        <f t="shared" si="3"/>
        <v/>
      </c>
      <c r="K83" t="str">
        <f t="shared" si="4"/>
        <v/>
      </c>
      <c r="L83">
        <f t="shared" si="5"/>
        <v>2030601</v>
      </c>
    </row>
    <row r="84" ht="19.9" customHeight="1" spans="1:12">
      <c r="A84" s="1"/>
      <c r="B84" s="45">
        <v>2030607</v>
      </c>
      <c r="C84" s="41" t="s">
        <v>345</v>
      </c>
      <c r="D84" s="42" t="s">
        <v>346</v>
      </c>
      <c r="E84" s="42"/>
      <c r="F84" s="49">
        <v>1998950.17</v>
      </c>
      <c r="G84" s="43">
        <v>2.19912879324656</v>
      </c>
      <c r="H84" s="43"/>
      <c r="I84" s="23"/>
      <c r="J84" t="str">
        <f t="shared" si="3"/>
        <v/>
      </c>
      <c r="K84" t="str">
        <f t="shared" si="4"/>
        <v/>
      </c>
      <c r="L84">
        <f t="shared" si="5"/>
        <v>2030607</v>
      </c>
    </row>
    <row r="85" ht="19.9" customHeight="1" spans="2:12">
      <c r="B85" s="44">
        <v>204</v>
      </c>
      <c r="C85" s="41" t="s">
        <v>200</v>
      </c>
      <c r="D85" s="42" t="s">
        <v>201</v>
      </c>
      <c r="E85" s="42"/>
      <c r="F85" s="49">
        <v>67396649.15</v>
      </c>
      <c r="G85" s="43">
        <v>0.949964933415987</v>
      </c>
      <c r="H85" s="43"/>
      <c r="I85" s="23"/>
      <c r="J85">
        <f t="shared" si="3"/>
        <v>204</v>
      </c>
      <c r="K85" t="str">
        <f t="shared" si="4"/>
        <v/>
      </c>
      <c r="L85" t="str">
        <f t="shared" si="5"/>
        <v/>
      </c>
    </row>
    <row r="86" ht="19.9" customHeight="1" spans="1:12">
      <c r="A86" s="1"/>
      <c r="B86" s="44">
        <v>20402</v>
      </c>
      <c r="C86" s="41" t="s">
        <v>347</v>
      </c>
      <c r="D86" s="42" t="s">
        <v>348</v>
      </c>
      <c r="E86" s="42"/>
      <c r="F86" s="49">
        <v>55096831.39</v>
      </c>
      <c r="G86" s="43">
        <v>1.02673355237143</v>
      </c>
      <c r="H86" s="43"/>
      <c r="I86" s="23"/>
      <c r="J86" t="str">
        <f t="shared" si="3"/>
        <v/>
      </c>
      <c r="K86">
        <f t="shared" si="4"/>
        <v>20402</v>
      </c>
      <c r="L86" t="str">
        <f t="shared" si="5"/>
        <v/>
      </c>
    </row>
    <row r="87" ht="19.9" customHeight="1" spans="1:12">
      <c r="A87" s="1"/>
      <c r="B87" s="45">
        <v>2040201</v>
      </c>
      <c r="C87" s="41" t="s">
        <v>243</v>
      </c>
      <c r="D87" s="42" t="s">
        <v>349</v>
      </c>
      <c r="E87" s="42"/>
      <c r="F87" s="49">
        <v>53893831.39</v>
      </c>
      <c r="G87" s="43">
        <v>1.09080674884737</v>
      </c>
      <c r="H87" s="43"/>
      <c r="I87" s="23"/>
      <c r="J87" t="str">
        <f t="shared" si="3"/>
        <v/>
      </c>
      <c r="K87" t="str">
        <f t="shared" si="4"/>
        <v/>
      </c>
      <c r="L87">
        <f t="shared" si="5"/>
        <v>2040201</v>
      </c>
    </row>
    <row r="88" ht="19.9" customHeight="1" spans="1:12">
      <c r="A88" s="1"/>
      <c r="B88" s="45">
        <v>2040202</v>
      </c>
      <c r="C88" s="41" t="s">
        <v>278</v>
      </c>
      <c r="D88" s="42" t="s">
        <v>350</v>
      </c>
      <c r="E88" s="42"/>
      <c r="F88" s="49">
        <v>625000</v>
      </c>
      <c r="G88" s="43">
        <v>0.594344314597382</v>
      </c>
      <c r="H88" s="43"/>
      <c r="I88" s="23"/>
      <c r="J88" t="str">
        <f t="shared" si="3"/>
        <v/>
      </c>
      <c r="K88" t="str">
        <f t="shared" si="4"/>
        <v/>
      </c>
      <c r="L88">
        <f t="shared" si="5"/>
        <v>2040202</v>
      </c>
    </row>
    <row r="89" ht="19.9" customHeight="1" spans="1:12">
      <c r="A89" s="1"/>
      <c r="B89" s="45">
        <v>2040220</v>
      </c>
      <c r="C89" s="41" t="s">
        <v>351</v>
      </c>
      <c r="D89" s="42" t="s">
        <v>352</v>
      </c>
      <c r="E89" s="42"/>
      <c r="F89" s="49">
        <v>578000</v>
      </c>
      <c r="G89" s="43">
        <v>1</v>
      </c>
      <c r="H89" s="43"/>
      <c r="I89" s="23"/>
      <c r="J89" t="str">
        <f t="shared" si="3"/>
        <v/>
      </c>
      <c r="K89" t="str">
        <f t="shared" si="4"/>
        <v/>
      </c>
      <c r="L89">
        <f t="shared" si="5"/>
        <v>2040220</v>
      </c>
    </row>
    <row r="90" ht="19.9" customHeight="1" spans="1:12">
      <c r="A90" s="1"/>
      <c r="B90" s="45">
        <v>2040299</v>
      </c>
      <c r="C90" s="41" t="s">
        <v>353</v>
      </c>
      <c r="D90" s="42" t="s">
        <v>354</v>
      </c>
      <c r="E90" s="42"/>
      <c r="F90" s="42">
        <v>0</v>
      </c>
      <c r="G90" s="43">
        <v>0</v>
      </c>
      <c r="H90" s="43"/>
      <c r="I90" s="23"/>
      <c r="J90" t="str">
        <f t="shared" si="3"/>
        <v/>
      </c>
      <c r="K90" t="str">
        <f t="shared" si="4"/>
        <v/>
      </c>
      <c r="L90">
        <f t="shared" si="5"/>
        <v>2040299</v>
      </c>
    </row>
    <row r="91" ht="19.9" customHeight="1" spans="2:12">
      <c r="B91" s="44">
        <v>20403</v>
      </c>
      <c r="C91" s="41" t="s">
        <v>355</v>
      </c>
      <c r="D91" s="42" t="s">
        <v>356</v>
      </c>
      <c r="E91" s="42"/>
      <c r="F91" s="49">
        <v>987856.5</v>
      </c>
      <c r="G91" s="43">
        <v>1.05254959803013</v>
      </c>
      <c r="H91" s="43"/>
      <c r="I91" s="23"/>
      <c r="J91" t="str">
        <f t="shared" si="3"/>
        <v/>
      </c>
      <c r="K91">
        <f t="shared" si="4"/>
        <v>20403</v>
      </c>
      <c r="L91" t="str">
        <f t="shared" si="5"/>
        <v/>
      </c>
    </row>
    <row r="92" ht="19.9" customHeight="1" spans="1:12">
      <c r="A92" s="1"/>
      <c r="B92" s="45">
        <v>2040301</v>
      </c>
      <c r="C92" s="41" t="s">
        <v>243</v>
      </c>
      <c r="D92" s="42" t="s">
        <v>356</v>
      </c>
      <c r="E92" s="42"/>
      <c r="F92" s="49">
        <v>987856.5</v>
      </c>
      <c r="G92" s="43">
        <v>1.05254959803013</v>
      </c>
      <c r="H92" s="43"/>
      <c r="I92" s="23"/>
      <c r="J92" t="str">
        <f t="shared" si="3"/>
        <v/>
      </c>
      <c r="K92" t="str">
        <f t="shared" si="4"/>
        <v/>
      </c>
      <c r="L92">
        <f t="shared" si="5"/>
        <v>2040301</v>
      </c>
    </row>
    <row r="93" ht="19.9" customHeight="1" spans="2:12">
      <c r="B93" s="44">
        <v>20404</v>
      </c>
      <c r="C93" s="41" t="s">
        <v>357</v>
      </c>
      <c r="D93" s="42" t="s">
        <v>358</v>
      </c>
      <c r="E93" s="42"/>
      <c r="F93" s="49">
        <v>1069800</v>
      </c>
      <c r="G93" s="43">
        <v>1.12042999040649</v>
      </c>
      <c r="H93" s="43"/>
      <c r="I93" s="23"/>
      <c r="J93" t="str">
        <f t="shared" si="3"/>
        <v/>
      </c>
      <c r="K93">
        <f t="shared" si="4"/>
        <v>20404</v>
      </c>
      <c r="L93" t="str">
        <f t="shared" si="5"/>
        <v/>
      </c>
    </row>
    <row r="94" ht="19.9" customHeight="1" spans="1:12">
      <c r="A94" s="1"/>
      <c r="B94" s="45">
        <v>2040401</v>
      </c>
      <c r="C94" s="41" t="s">
        <v>243</v>
      </c>
      <c r="D94" s="42" t="s">
        <v>358</v>
      </c>
      <c r="E94" s="42"/>
      <c r="F94" s="49">
        <v>1069800</v>
      </c>
      <c r="G94" s="43">
        <v>1.12042999040649</v>
      </c>
      <c r="H94" s="43"/>
      <c r="I94" s="23"/>
      <c r="J94" t="str">
        <f t="shared" si="3"/>
        <v/>
      </c>
      <c r="K94" t="str">
        <f t="shared" si="4"/>
        <v/>
      </c>
      <c r="L94">
        <f t="shared" si="5"/>
        <v>2040401</v>
      </c>
    </row>
    <row r="95" ht="19.9" customHeight="1" spans="2:12">
      <c r="B95" s="44">
        <v>20405</v>
      </c>
      <c r="C95" s="41" t="s">
        <v>359</v>
      </c>
      <c r="D95" s="42" t="s">
        <v>360</v>
      </c>
      <c r="E95" s="42"/>
      <c r="F95" s="49">
        <v>1726696</v>
      </c>
      <c r="G95" s="43">
        <v>0.917516329033478</v>
      </c>
      <c r="H95" s="43"/>
      <c r="I95" s="23"/>
      <c r="J95" t="str">
        <f t="shared" si="3"/>
        <v/>
      </c>
      <c r="K95">
        <f t="shared" si="4"/>
        <v>20405</v>
      </c>
      <c r="L95" t="str">
        <f t="shared" si="5"/>
        <v/>
      </c>
    </row>
    <row r="96" ht="19.9" customHeight="1" spans="1:12">
      <c r="A96" s="1"/>
      <c r="B96" s="45">
        <v>2040501</v>
      </c>
      <c r="C96" s="41" t="s">
        <v>243</v>
      </c>
      <c r="D96" s="42" t="s">
        <v>360</v>
      </c>
      <c r="E96" s="42"/>
      <c r="F96" s="49">
        <v>1726696</v>
      </c>
      <c r="G96" s="43">
        <v>0.917516329033478</v>
      </c>
      <c r="H96" s="43"/>
      <c r="I96" s="23"/>
      <c r="J96" t="str">
        <f t="shared" si="3"/>
        <v/>
      </c>
      <c r="K96" t="str">
        <f t="shared" si="4"/>
        <v/>
      </c>
      <c r="L96">
        <f t="shared" si="5"/>
        <v>2040501</v>
      </c>
    </row>
    <row r="97" ht="19.9" customHeight="1" spans="2:12">
      <c r="B97" s="44">
        <v>20406</v>
      </c>
      <c r="C97" s="41" t="s">
        <v>361</v>
      </c>
      <c r="D97" s="42" t="s">
        <v>362</v>
      </c>
      <c r="E97" s="42"/>
      <c r="F97" s="49">
        <v>8515465.26</v>
      </c>
      <c r="G97" s="43">
        <v>0.863730447618438</v>
      </c>
      <c r="H97" s="43"/>
      <c r="I97" s="23"/>
      <c r="J97" t="str">
        <f t="shared" si="3"/>
        <v/>
      </c>
      <c r="K97">
        <f t="shared" si="4"/>
        <v>20406</v>
      </c>
      <c r="L97" t="str">
        <f t="shared" si="5"/>
        <v/>
      </c>
    </row>
    <row r="98" ht="19.9" customHeight="1" spans="1:12">
      <c r="A98" s="1"/>
      <c r="B98" s="45">
        <v>2040601</v>
      </c>
      <c r="C98" s="41" t="s">
        <v>243</v>
      </c>
      <c r="D98" s="42" t="s">
        <v>363</v>
      </c>
      <c r="E98" s="42"/>
      <c r="F98" s="49">
        <v>8245465.26</v>
      </c>
      <c r="G98" s="43">
        <v>1.05438475410228</v>
      </c>
      <c r="H98" s="43"/>
      <c r="I98" s="23"/>
      <c r="J98" t="str">
        <f t="shared" si="3"/>
        <v/>
      </c>
      <c r="K98" t="str">
        <f t="shared" si="4"/>
        <v/>
      </c>
      <c r="L98">
        <f t="shared" si="5"/>
        <v>2040601</v>
      </c>
    </row>
    <row r="99" ht="19.9" customHeight="1" spans="1:12">
      <c r="A99" s="1"/>
      <c r="B99" s="45">
        <v>2040602</v>
      </c>
      <c r="C99" s="41" t="s">
        <v>278</v>
      </c>
      <c r="D99" s="42" t="s">
        <v>364</v>
      </c>
      <c r="E99" s="42"/>
      <c r="F99" s="42">
        <v>0</v>
      </c>
      <c r="G99" s="43">
        <v>0</v>
      </c>
      <c r="H99" s="43"/>
      <c r="I99" s="23"/>
      <c r="J99" t="str">
        <f t="shared" si="3"/>
        <v/>
      </c>
      <c r="K99" t="str">
        <f t="shared" si="4"/>
        <v/>
      </c>
      <c r="L99">
        <f t="shared" si="5"/>
        <v>2040602</v>
      </c>
    </row>
    <row r="100" ht="19.9" customHeight="1" spans="1:12">
      <c r="A100" s="1"/>
      <c r="B100" s="45">
        <v>2040604</v>
      </c>
      <c r="C100" s="41" t="s">
        <v>365</v>
      </c>
      <c r="D100" s="42" t="s">
        <v>366</v>
      </c>
      <c r="E100" s="42"/>
      <c r="F100" s="49">
        <v>10000</v>
      </c>
      <c r="G100" s="43">
        <v>0.166666666666667</v>
      </c>
      <c r="H100" s="43"/>
      <c r="I100" s="23"/>
      <c r="J100" t="str">
        <f t="shared" si="3"/>
        <v/>
      </c>
      <c r="K100" t="str">
        <f t="shared" si="4"/>
        <v/>
      </c>
      <c r="L100">
        <f t="shared" si="5"/>
        <v>2040604</v>
      </c>
    </row>
    <row r="101" ht="19.9" customHeight="1" spans="1:12">
      <c r="A101" s="1"/>
      <c r="B101" s="45">
        <v>2040605</v>
      </c>
      <c r="C101" s="41" t="s">
        <v>367</v>
      </c>
      <c r="D101" s="42" t="s">
        <v>250</v>
      </c>
      <c r="E101" s="42"/>
      <c r="F101" s="49">
        <v>30000</v>
      </c>
      <c r="G101" s="43">
        <v>0.3</v>
      </c>
      <c r="H101" s="43"/>
      <c r="I101" s="23"/>
      <c r="J101" t="str">
        <f t="shared" si="3"/>
        <v/>
      </c>
      <c r="K101" t="str">
        <f t="shared" si="4"/>
        <v/>
      </c>
      <c r="L101">
        <f t="shared" si="5"/>
        <v>2040605</v>
      </c>
    </row>
    <row r="102" ht="19.9" customHeight="1" spans="1:12">
      <c r="A102" s="1"/>
      <c r="B102" s="45">
        <v>2040607</v>
      </c>
      <c r="C102" s="41" t="s">
        <v>368</v>
      </c>
      <c r="D102" s="42" t="s">
        <v>369</v>
      </c>
      <c r="E102" s="42"/>
      <c r="F102" s="49">
        <v>30000</v>
      </c>
      <c r="G102" s="43">
        <v>0.75</v>
      </c>
      <c r="H102" s="43"/>
      <c r="I102" s="23"/>
      <c r="J102" t="str">
        <f t="shared" si="3"/>
        <v/>
      </c>
      <c r="K102" t="str">
        <f t="shared" si="4"/>
        <v/>
      </c>
      <c r="L102">
        <f t="shared" si="5"/>
        <v>2040607</v>
      </c>
    </row>
    <row r="103" ht="19.9" customHeight="1" spans="1:12">
      <c r="A103" s="1"/>
      <c r="B103" s="45">
        <v>2040610</v>
      </c>
      <c r="C103" s="41" t="s">
        <v>370</v>
      </c>
      <c r="D103" s="42" t="s">
        <v>371</v>
      </c>
      <c r="E103" s="42"/>
      <c r="F103" s="49">
        <v>40000</v>
      </c>
      <c r="G103" s="43">
        <v>0.571428571428571</v>
      </c>
      <c r="H103" s="43"/>
      <c r="I103" s="23"/>
      <c r="J103" t="str">
        <f t="shared" si="3"/>
        <v/>
      </c>
      <c r="K103" t="str">
        <f t="shared" si="4"/>
        <v/>
      </c>
      <c r="L103">
        <f t="shared" si="5"/>
        <v>2040610</v>
      </c>
    </row>
    <row r="104" ht="19.9" customHeight="1" spans="1:12">
      <c r="A104" s="1"/>
      <c r="B104" s="45">
        <v>2040612</v>
      </c>
      <c r="C104" s="41" t="s">
        <v>372</v>
      </c>
      <c r="D104" s="42" t="s">
        <v>373</v>
      </c>
      <c r="E104" s="42"/>
      <c r="F104" s="49">
        <v>160000</v>
      </c>
      <c r="G104" s="43">
        <v>1</v>
      </c>
      <c r="H104" s="43"/>
      <c r="I104" s="23"/>
      <c r="J104" t="str">
        <f t="shared" si="3"/>
        <v/>
      </c>
      <c r="K104" t="str">
        <f t="shared" si="4"/>
        <v/>
      </c>
      <c r="L104">
        <f t="shared" si="5"/>
        <v>2040612</v>
      </c>
    </row>
    <row r="105" ht="19.9" customHeight="1" spans="2:12">
      <c r="B105" s="44">
        <v>20499</v>
      </c>
      <c r="C105" s="41" t="s">
        <v>374</v>
      </c>
      <c r="D105" s="42" t="s">
        <v>375</v>
      </c>
      <c r="E105" s="42"/>
      <c r="F105" s="42">
        <v>0</v>
      </c>
      <c r="G105" s="43">
        <v>0</v>
      </c>
      <c r="H105" s="43"/>
      <c r="I105" s="23"/>
      <c r="J105" t="str">
        <f t="shared" si="3"/>
        <v/>
      </c>
      <c r="K105">
        <f t="shared" si="4"/>
        <v>20499</v>
      </c>
      <c r="L105" t="str">
        <f t="shared" si="5"/>
        <v/>
      </c>
    </row>
    <row r="106" ht="19.9" customHeight="1" spans="1:12">
      <c r="A106" s="1"/>
      <c r="B106" s="45">
        <v>2049999</v>
      </c>
      <c r="C106" s="41" t="s">
        <v>374</v>
      </c>
      <c r="D106" s="42" t="s">
        <v>375</v>
      </c>
      <c r="E106" s="42"/>
      <c r="F106" s="42">
        <v>0</v>
      </c>
      <c r="G106" s="43">
        <v>0</v>
      </c>
      <c r="H106" s="43"/>
      <c r="I106" s="23"/>
      <c r="J106" t="str">
        <f t="shared" si="3"/>
        <v/>
      </c>
      <c r="K106" t="str">
        <f t="shared" si="4"/>
        <v/>
      </c>
      <c r="L106">
        <f t="shared" si="5"/>
        <v>2049999</v>
      </c>
    </row>
    <row r="107" ht="19.9" customHeight="1" spans="2:12">
      <c r="B107" s="44">
        <v>205</v>
      </c>
      <c r="C107" s="41" t="s">
        <v>202</v>
      </c>
      <c r="D107" s="42" t="s">
        <v>203</v>
      </c>
      <c r="E107" s="42"/>
      <c r="F107" s="49">
        <v>267346913.87</v>
      </c>
      <c r="G107" s="43">
        <v>1.01647787369448</v>
      </c>
      <c r="H107" s="43"/>
      <c r="I107" s="23"/>
      <c r="J107">
        <f t="shared" si="3"/>
        <v>205</v>
      </c>
      <c r="K107" t="str">
        <f t="shared" si="4"/>
        <v/>
      </c>
      <c r="L107" t="str">
        <f t="shared" si="5"/>
        <v/>
      </c>
    </row>
    <row r="108" ht="19.9" customHeight="1" spans="1:12">
      <c r="A108" s="1"/>
      <c r="B108" s="44">
        <v>20501</v>
      </c>
      <c r="C108" s="41" t="s">
        <v>376</v>
      </c>
      <c r="D108" s="42" t="s">
        <v>377</v>
      </c>
      <c r="E108" s="42"/>
      <c r="F108" s="49">
        <v>12423893.6</v>
      </c>
      <c r="G108" s="43">
        <v>1.29582350931243</v>
      </c>
      <c r="H108" s="43"/>
      <c r="I108" s="23"/>
      <c r="J108" t="str">
        <f t="shared" si="3"/>
        <v/>
      </c>
      <c r="K108">
        <f t="shared" si="4"/>
        <v>20501</v>
      </c>
      <c r="L108" t="str">
        <f t="shared" si="5"/>
        <v/>
      </c>
    </row>
    <row r="109" ht="19.9" customHeight="1" spans="1:12">
      <c r="A109" s="1"/>
      <c r="B109" s="45">
        <v>2050101</v>
      </c>
      <c r="C109" s="41" t="s">
        <v>243</v>
      </c>
      <c r="D109" s="42" t="s">
        <v>378</v>
      </c>
      <c r="E109" s="42"/>
      <c r="F109" s="49">
        <v>3031478.13</v>
      </c>
      <c r="G109" s="43">
        <v>1.03446666813446</v>
      </c>
      <c r="H109" s="43"/>
      <c r="I109" s="23"/>
      <c r="J109" t="str">
        <f t="shared" si="3"/>
        <v/>
      </c>
      <c r="K109" t="str">
        <f t="shared" si="4"/>
        <v/>
      </c>
      <c r="L109">
        <f t="shared" si="5"/>
        <v>2050101</v>
      </c>
    </row>
    <row r="110" ht="19.9" customHeight="1" spans="1:12">
      <c r="A110" s="1"/>
      <c r="B110" s="45">
        <v>2050199</v>
      </c>
      <c r="C110" s="41" t="s">
        <v>379</v>
      </c>
      <c r="D110" s="42" t="s">
        <v>380</v>
      </c>
      <c r="E110" s="42"/>
      <c r="F110" s="49">
        <v>9392415.47</v>
      </c>
      <c r="G110" s="43">
        <v>1.41087234730159</v>
      </c>
      <c r="H110" s="43"/>
      <c r="I110" s="23"/>
      <c r="J110" t="str">
        <f t="shared" si="3"/>
        <v/>
      </c>
      <c r="K110" t="str">
        <f t="shared" si="4"/>
        <v/>
      </c>
      <c r="L110">
        <f t="shared" si="5"/>
        <v>2050199</v>
      </c>
    </row>
    <row r="111" ht="19.9" customHeight="1" spans="2:12">
      <c r="B111" s="44">
        <v>20502</v>
      </c>
      <c r="C111" s="41" t="s">
        <v>381</v>
      </c>
      <c r="D111" s="42" t="s">
        <v>382</v>
      </c>
      <c r="E111" s="42"/>
      <c r="F111" s="49">
        <v>253734992.86</v>
      </c>
      <c r="G111" s="43">
        <v>1.00538247075995</v>
      </c>
      <c r="H111" s="43"/>
      <c r="I111" s="23"/>
      <c r="J111" t="str">
        <f t="shared" si="3"/>
        <v/>
      </c>
      <c r="K111">
        <f t="shared" si="4"/>
        <v>20502</v>
      </c>
      <c r="L111" t="str">
        <f t="shared" si="5"/>
        <v/>
      </c>
    </row>
    <row r="112" ht="19.9" customHeight="1" spans="1:12">
      <c r="A112" s="1"/>
      <c r="B112" s="45">
        <v>2050201</v>
      </c>
      <c r="C112" s="41" t="s">
        <v>383</v>
      </c>
      <c r="D112" s="42" t="s">
        <v>384</v>
      </c>
      <c r="E112" s="42"/>
      <c r="F112" s="49">
        <v>12486783.5</v>
      </c>
      <c r="G112" s="43">
        <v>1.13388941353031</v>
      </c>
      <c r="H112" s="43"/>
      <c r="I112" s="23"/>
      <c r="J112" t="str">
        <f t="shared" si="3"/>
        <v/>
      </c>
      <c r="K112" t="str">
        <f t="shared" si="4"/>
        <v/>
      </c>
      <c r="L112">
        <f t="shared" si="5"/>
        <v>2050201</v>
      </c>
    </row>
    <row r="113" ht="19.9" customHeight="1" spans="1:12">
      <c r="A113" s="1"/>
      <c r="B113" s="45">
        <v>2050202</v>
      </c>
      <c r="C113" s="41" t="s">
        <v>385</v>
      </c>
      <c r="D113" s="42" t="s">
        <v>386</v>
      </c>
      <c r="E113" s="42"/>
      <c r="F113" s="49">
        <v>187474175.82</v>
      </c>
      <c r="G113" s="43">
        <v>0.910295890356256</v>
      </c>
      <c r="H113" s="43"/>
      <c r="I113" s="23"/>
      <c r="J113" t="str">
        <f t="shared" si="3"/>
        <v/>
      </c>
      <c r="K113" t="str">
        <f t="shared" si="4"/>
        <v/>
      </c>
      <c r="L113">
        <f t="shared" si="5"/>
        <v>2050202</v>
      </c>
    </row>
    <row r="114" ht="19.9" customHeight="1" spans="1:12">
      <c r="A114" s="1"/>
      <c r="B114" s="45">
        <v>2050203</v>
      </c>
      <c r="C114" s="41" t="s">
        <v>387</v>
      </c>
      <c r="D114" s="42" t="s">
        <v>388</v>
      </c>
      <c r="E114" s="42"/>
      <c r="F114" s="49">
        <v>52527473.54</v>
      </c>
      <c r="G114" s="43">
        <v>1.58913406338455</v>
      </c>
      <c r="H114" s="43"/>
      <c r="I114" s="23"/>
      <c r="J114" t="str">
        <f t="shared" si="3"/>
        <v/>
      </c>
      <c r="K114" t="str">
        <f t="shared" si="4"/>
        <v/>
      </c>
      <c r="L114">
        <f t="shared" si="5"/>
        <v>2050203</v>
      </c>
    </row>
    <row r="115" ht="19.9" customHeight="1" spans="1:12">
      <c r="A115" s="1"/>
      <c r="B115" s="45">
        <v>2050204</v>
      </c>
      <c r="C115" s="41" t="s">
        <v>389</v>
      </c>
      <c r="D115" s="42" t="s">
        <v>390</v>
      </c>
      <c r="E115" s="42"/>
      <c r="F115" s="49">
        <v>1246560</v>
      </c>
      <c r="G115" s="43">
        <v>1.25282412060302</v>
      </c>
      <c r="H115" s="43"/>
      <c r="I115" s="23"/>
      <c r="J115" t="str">
        <f t="shared" si="3"/>
        <v/>
      </c>
      <c r="K115" t="str">
        <f t="shared" si="4"/>
        <v/>
      </c>
      <c r="L115">
        <f t="shared" si="5"/>
        <v>2050204</v>
      </c>
    </row>
    <row r="116" ht="19.9" customHeight="1" spans="1:12">
      <c r="A116" s="1"/>
      <c r="B116" s="45">
        <v>2050205</v>
      </c>
      <c r="C116" s="41" t="s">
        <v>391</v>
      </c>
      <c r="D116" s="42" t="s">
        <v>392</v>
      </c>
      <c r="E116" s="42"/>
      <c r="F116" s="42">
        <v>0</v>
      </c>
      <c r="G116" s="43">
        <v>0</v>
      </c>
      <c r="H116" s="43"/>
      <c r="I116" s="23"/>
      <c r="J116" t="str">
        <f t="shared" si="3"/>
        <v/>
      </c>
      <c r="K116" t="str">
        <f t="shared" si="4"/>
        <v/>
      </c>
      <c r="L116">
        <f t="shared" si="5"/>
        <v>2050205</v>
      </c>
    </row>
    <row r="117" ht="19.9" customHeight="1" spans="1:12">
      <c r="A117" s="1"/>
      <c r="B117" s="45">
        <v>2050299</v>
      </c>
      <c r="C117" s="41" t="s">
        <v>393</v>
      </c>
      <c r="D117" s="42" t="s">
        <v>394</v>
      </c>
      <c r="E117" s="42"/>
      <c r="F117" s="42">
        <v>0</v>
      </c>
      <c r="G117" s="43">
        <v>0</v>
      </c>
      <c r="H117" s="43"/>
      <c r="I117" s="23"/>
      <c r="J117" t="str">
        <f t="shared" si="3"/>
        <v/>
      </c>
      <c r="K117" t="str">
        <f t="shared" si="4"/>
        <v/>
      </c>
      <c r="L117">
        <f t="shared" si="5"/>
        <v>2050299</v>
      </c>
    </row>
    <row r="118" ht="19.9" customHeight="1" spans="2:12">
      <c r="B118" s="44">
        <v>20508</v>
      </c>
      <c r="C118" s="41" t="s">
        <v>395</v>
      </c>
      <c r="D118" s="42" t="s">
        <v>396</v>
      </c>
      <c r="E118" s="42"/>
      <c r="F118" s="49">
        <v>1188027.41</v>
      </c>
      <c r="G118" s="43">
        <v>1.13275790877043</v>
      </c>
      <c r="H118" s="43"/>
      <c r="I118" s="23"/>
      <c r="J118" t="str">
        <f t="shared" si="3"/>
        <v/>
      </c>
      <c r="K118">
        <f t="shared" si="4"/>
        <v>20508</v>
      </c>
      <c r="L118" t="str">
        <f t="shared" si="5"/>
        <v/>
      </c>
    </row>
    <row r="119" ht="19.9" customHeight="1" spans="1:12">
      <c r="A119" s="1"/>
      <c r="B119" s="45">
        <v>2050802</v>
      </c>
      <c r="C119" s="41" t="s">
        <v>397</v>
      </c>
      <c r="D119" s="42" t="s">
        <v>396</v>
      </c>
      <c r="E119" s="42"/>
      <c r="F119" s="49">
        <v>1188027.41</v>
      </c>
      <c r="G119" s="43">
        <v>1.13275790877043</v>
      </c>
      <c r="H119" s="43"/>
      <c r="I119" s="23"/>
      <c r="J119" t="str">
        <f t="shared" si="3"/>
        <v/>
      </c>
      <c r="K119" t="str">
        <f t="shared" si="4"/>
        <v/>
      </c>
      <c r="L119">
        <f t="shared" si="5"/>
        <v>2050802</v>
      </c>
    </row>
    <row r="120" ht="19.9" customHeight="1" spans="2:12">
      <c r="B120" s="44">
        <v>206</v>
      </c>
      <c r="C120" s="41" t="s">
        <v>204</v>
      </c>
      <c r="D120" s="42" t="s">
        <v>205</v>
      </c>
      <c r="E120" s="42"/>
      <c r="F120" s="49">
        <v>729572.66</v>
      </c>
      <c r="G120" s="43">
        <v>0.581253681471021</v>
      </c>
      <c r="H120" s="43"/>
      <c r="I120" s="23"/>
      <c r="J120">
        <f t="shared" si="3"/>
        <v>206</v>
      </c>
      <c r="K120" t="str">
        <f t="shared" si="4"/>
        <v/>
      </c>
      <c r="L120" t="str">
        <f t="shared" si="5"/>
        <v/>
      </c>
    </row>
    <row r="121" ht="19.9" customHeight="1" spans="1:12">
      <c r="A121" s="1"/>
      <c r="B121" s="44">
        <v>20601</v>
      </c>
      <c r="C121" s="41" t="s">
        <v>398</v>
      </c>
      <c r="D121" s="42" t="s">
        <v>399</v>
      </c>
      <c r="E121" s="42"/>
      <c r="F121" s="49">
        <v>729572.66</v>
      </c>
      <c r="G121" s="43">
        <v>0.790992585662796</v>
      </c>
      <c r="H121" s="43"/>
      <c r="I121" s="23"/>
      <c r="J121" t="str">
        <f t="shared" si="3"/>
        <v/>
      </c>
      <c r="K121">
        <f t="shared" si="4"/>
        <v>20601</v>
      </c>
      <c r="L121" t="str">
        <f t="shared" si="5"/>
        <v/>
      </c>
    </row>
    <row r="122" ht="19.9" customHeight="1" spans="1:12">
      <c r="A122" s="1"/>
      <c r="B122" s="45">
        <v>2060101</v>
      </c>
      <c r="C122" s="41" t="s">
        <v>243</v>
      </c>
      <c r="D122" s="42" t="s">
        <v>400</v>
      </c>
      <c r="E122" s="42"/>
      <c r="F122" s="49">
        <v>729572.66</v>
      </c>
      <c r="G122" s="43">
        <v>0.867763245238345</v>
      </c>
      <c r="H122" s="43"/>
      <c r="I122" s="23"/>
      <c r="J122" t="str">
        <f t="shared" si="3"/>
        <v/>
      </c>
      <c r="K122" t="str">
        <f t="shared" si="4"/>
        <v/>
      </c>
      <c r="L122">
        <f t="shared" si="5"/>
        <v>2060101</v>
      </c>
    </row>
    <row r="123" ht="19.9" customHeight="1" spans="1:12">
      <c r="A123" s="1"/>
      <c r="B123" s="45">
        <v>2060199</v>
      </c>
      <c r="C123" s="41" t="s">
        <v>401</v>
      </c>
      <c r="D123" s="42" t="s">
        <v>402</v>
      </c>
      <c r="E123" s="42"/>
      <c r="F123" s="42">
        <v>0</v>
      </c>
      <c r="G123" s="43">
        <v>0</v>
      </c>
      <c r="H123" s="43"/>
      <c r="I123" s="23"/>
      <c r="J123" t="str">
        <f t="shared" si="3"/>
        <v/>
      </c>
      <c r="K123" t="str">
        <f t="shared" si="4"/>
        <v/>
      </c>
      <c r="L123">
        <f t="shared" si="5"/>
        <v>2060199</v>
      </c>
    </row>
    <row r="124" ht="19.9" customHeight="1" spans="2:12">
      <c r="B124" s="44">
        <v>20607</v>
      </c>
      <c r="C124" s="41" t="s">
        <v>403</v>
      </c>
      <c r="D124" s="42" t="s">
        <v>404</v>
      </c>
      <c r="E124" s="42"/>
      <c r="F124" s="42">
        <v>0</v>
      </c>
      <c r="G124" s="43">
        <v>0</v>
      </c>
      <c r="H124" s="43"/>
      <c r="I124" s="23"/>
      <c r="J124" t="str">
        <f t="shared" si="3"/>
        <v/>
      </c>
      <c r="K124">
        <f t="shared" si="4"/>
        <v>20607</v>
      </c>
      <c r="L124" t="str">
        <f t="shared" si="5"/>
        <v/>
      </c>
    </row>
    <row r="125" ht="19.9" customHeight="1" spans="1:12">
      <c r="A125" s="1"/>
      <c r="B125" s="45">
        <v>2060799</v>
      </c>
      <c r="C125" s="41" t="s">
        <v>405</v>
      </c>
      <c r="D125" s="42" t="s">
        <v>404</v>
      </c>
      <c r="E125" s="42"/>
      <c r="F125" s="42">
        <v>0</v>
      </c>
      <c r="G125" s="43">
        <v>0</v>
      </c>
      <c r="H125" s="43"/>
      <c r="I125" s="23"/>
      <c r="J125" t="str">
        <f t="shared" si="3"/>
        <v/>
      </c>
      <c r="K125" t="str">
        <f t="shared" si="4"/>
        <v/>
      </c>
      <c r="L125">
        <f t="shared" si="5"/>
        <v>2060799</v>
      </c>
    </row>
    <row r="126" ht="19.9" customHeight="1" spans="2:12">
      <c r="B126" s="44">
        <v>20699</v>
      </c>
      <c r="C126" s="41" t="s">
        <v>406</v>
      </c>
      <c r="D126" s="42" t="s">
        <v>407</v>
      </c>
      <c r="E126" s="42"/>
      <c r="F126" s="42">
        <v>0</v>
      </c>
      <c r="G126" s="43">
        <v>0</v>
      </c>
      <c r="H126" s="43"/>
      <c r="I126" s="23"/>
      <c r="J126" t="str">
        <f t="shared" si="3"/>
        <v/>
      </c>
      <c r="K126">
        <f t="shared" si="4"/>
        <v>20699</v>
      </c>
      <c r="L126" t="str">
        <f t="shared" si="5"/>
        <v/>
      </c>
    </row>
    <row r="127" ht="19.9" customHeight="1" spans="1:12">
      <c r="A127" s="1"/>
      <c r="B127" s="45">
        <v>2069999</v>
      </c>
      <c r="C127" s="41" t="s">
        <v>406</v>
      </c>
      <c r="D127" s="42" t="s">
        <v>407</v>
      </c>
      <c r="E127" s="42"/>
      <c r="F127" s="42">
        <v>0</v>
      </c>
      <c r="G127" s="43">
        <v>0</v>
      </c>
      <c r="H127" s="43"/>
      <c r="I127" s="23"/>
      <c r="J127" t="str">
        <f t="shared" si="3"/>
        <v/>
      </c>
      <c r="K127" t="str">
        <f t="shared" si="4"/>
        <v/>
      </c>
      <c r="L127">
        <f t="shared" si="5"/>
        <v>2069999</v>
      </c>
    </row>
    <row r="128" ht="19.9" customHeight="1" spans="2:12">
      <c r="B128" s="44">
        <v>207</v>
      </c>
      <c r="C128" s="41" t="s">
        <v>206</v>
      </c>
      <c r="D128" s="42" t="s">
        <v>207</v>
      </c>
      <c r="E128" s="42"/>
      <c r="F128" s="49">
        <v>13499998.75</v>
      </c>
      <c r="G128" s="43">
        <v>0.660202855787039</v>
      </c>
      <c r="H128" s="43"/>
      <c r="I128" s="23"/>
      <c r="J128">
        <f t="shared" si="3"/>
        <v>207</v>
      </c>
      <c r="K128" t="str">
        <f t="shared" si="4"/>
        <v/>
      </c>
      <c r="L128" t="str">
        <f t="shared" si="5"/>
        <v/>
      </c>
    </row>
    <row r="129" ht="19.9" customHeight="1" spans="1:12">
      <c r="A129" s="1"/>
      <c r="B129" s="44">
        <v>20701</v>
      </c>
      <c r="C129" s="41" t="s">
        <v>408</v>
      </c>
      <c r="D129" s="42" t="s">
        <v>409</v>
      </c>
      <c r="E129" s="42"/>
      <c r="F129" s="49">
        <v>692503.16</v>
      </c>
      <c r="G129" s="43">
        <v>0.176912207478788</v>
      </c>
      <c r="H129" s="43"/>
      <c r="I129" s="23"/>
      <c r="J129" t="str">
        <f t="shared" si="3"/>
        <v/>
      </c>
      <c r="K129">
        <f t="shared" si="4"/>
        <v>20701</v>
      </c>
      <c r="L129" t="str">
        <f t="shared" si="5"/>
        <v/>
      </c>
    </row>
    <row r="130" ht="19.9" customHeight="1" spans="1:12">
      <c r="A130" s="1"/>
      <c r="B130" s="45">
        <v>2070101</v>
      </c>
      <c r="C130" s="41" t="s">
        <v>243</v>
      </c>
      <c r="D130" s="42" t="s">
        <v>410</v>
      </c>
      <c r="E130" s="42"/>
      <c r="F130" s="42">
        <v>0</v>
      </c>
      <c r="G130" s="43">
        <v>0</v>
      </c>
      <c r="H130" s="43"/>
      <c r="I130" s="23"/>
      <c r="J130" t="str">
        <f t="shared" si="3"/>
        <v/>
      </c>
      <c r="K130" t="str">
        <f t="shared" si="4"/>
        <v/>
      </c>
      <c r="L130">
        <f t="shared" si="5"/>
        <v>2070101</v>
      </c>
    </row>
    <row r="131" ht="19.9" customHeight="1" spans="1:12">
      <c r="A131" s="1"/>
      <c r="B131" s="45">
        <v>2070104</v>
      </c>
      <c r="C131" s="41" t="s">
        <v>411</v>
      </c>
      <c r="D131" s="42" t="s">
        <v>412</v>
      </c>
      <c r="E131" s="42"/>
      <c r="F131" s="49">
        <v>591303.16</v>
      </c>
      <c r="G131" s="43">
        <v>1.05751540328321</v>
      </c>
      <c r="H131" s="43"/>
      <c r="I131" s="23"/>
      <c r="J131" t="str">
        <f t="shared" si="3"/>
        <v/>
      </c>
      <c r="K131" t="str">
        <f t="shared" si="4"/>
        <v/>
      </c>
      <c r="L131">
        <f t="shared" si="5"/>
        <v>2070104</v>
      </c>
    </row>
    <row r="132" ht="19.9" customHeight="1" spans="1:12">
      <c r="A132" s="1"/>
      <c r="B132" s="45">
        <v>2070199</v>
      </c>
      <c r="C132" s="41" t="s">
        <v>413</v>
      </c>
      <c r="D132" s="42" t="s">
        <v>414</v>
      </c>
      <c r="E132" s="42"/>
      <c r="F132" s="49">
        <v>101200</v>
      </c>
      <c r="G132" s="43">
        <v>0.0335099226788335</v>
      </c>
      <c r="H132" s="43"/>
      <c r="I132" s="23"/>
      <c r="J132" t="str">
        <f t="shared" si="3"/>
        <v/>
      </c>
      <c r="K132" t="str">
        <f t="shared" si="4"/>
        <v/>
      </c>
      <c r="L132">
        <f t="shared" si="5"/>
        <v>2070199</v>
      </c>
    </row>
    <row r="133" ht="19.9" customHeight="1" spans="2:12">
      <c r="B133" s="44">
        <v>20702</v>
      </c>
      <c r="C133" s="41" t="s">
        <v>415</v>
      </c>
      <c r="D133" s="42" t="s">
        <v>416</v>
      </c>
      <c r="E133" s="42"/>
      <c r="F133" s="42">
        <v>0</v>
      </c>
      <c r="G133" s="43">
        <v>0</v>
      </c>
      <c r="H133" s="43"/>
      <c r="I133" s="23"/>
      <c r="J133" t="str">
        <f t="shared" si="3"/>
        <v/>
      </c>
      <c r="K133">
        <f t="shared" si="4"/>
        <v>20702</v>
      </c>
      <c r="L133" t="str">
        <f t="shared" si="5"/>
        <v/>
      </c>
    </row>
    <row r="134" ht="19.9" customHeight="1" spans="1:12">
      <c r="A134" s="1"/>
      <c r="B134" s="45">
        <v>2070204</v>
      </c>
      <c r="C134" s="41" t="s">
        <v>417</v>
      </c>
      <c r="D134" s="42" t="s">
        <v>416</v>
      </c>
      <c r="E134" s="42"/>
      <c r="F134" s="42">
        <v>0</v>
      </c>
      <c r="G134" s="43">
        <v>0</v>
      </c>
      <c r="H134" s="43"/>
      <c r="I134" s="23"/>
      <c r="J134" t="str">
        <f t="shared" si="3"/>
        <v/>
      </c>
      <c r="K134" t="str">
        <f t="shared" si="4"/>
        <v/>
      </c>
      <c r="L134">
        <f t="shared" si="5"/>
        <v>2070204</v>
      </c>
    </row>
    <row r="135" ht="19.9" customHeight="1" spans="2:12">
      <c r="B135" s="44">
        <v>20703</v>
      </c>
      <c r="C135" s="41" t="s">
        <v>418</v>
      </c>
      <c r="D135" s="42" t="s">
        <v>419</v>
      </c>
      <c r="E135" s="42"/>
      <c r="F135" s="49">
        <v>6322263.31</v>
      </c>
      <c r="G135" s="43">
        <v>0.972954165668886</v>
      </c>
      <c r="H135" s="43"/>
      <c r="I135" s="23"/>
      <c r="J135" t="str">
        <f t="shared" ref="J135:J198" si="6">IF(LEN($B135)=3,$B135,"")</f>
        <v/>
      </c>
      <c r="K135">
        <f t="shared" ref="K135:K198" si="7">IF(LEN($B135)=5,$B135,"")</f>
        <v>20703</v>
      </c>
      <c r="L135" t="str">
        <f t="shared" ref="L135:L198" si="8">IF(LEN($B135)=7,$B135,"")</f>
        <v/>
      </c>
    </row>
    <row r="136" ht="19.9" customHeight="1" spans="1:12">
      <c r="A136" s="1"/>
      <c r="B136" s="45">
        <v>2070301</v>
      </c>
      <c r="C136" s="41" t="s">
        <v>243</v>
      </c>
      <c r="D136" s="42" t="s">
        <v>419</v>
      </c>
      <c r="E136" s="42"/>
      <c r="F136" s="49">
        <v>6322263.31</v>
      </c>
      <c r="G136" s="43">
        <v>0.972954165668886</v>
      </c>
      <c r="H136" s="43"/>
      <c r="I136" s="23"/>
      <c r="J136" t="str">
        <f t="shared" si="6"/>
        <v/>
      </c>
      <c r="K136" t="str">
        <f t="shared" si="7"/>
        <v/>
      </c>
      <c r="L136">
        <f t="shared" si="8"/>
        <v>2070301</v>
      </c>
    </row>
    <row r="137" ht="19.9" customHeight="1" spans="2:12">
      <c r="B137" s="44">
        <v>20706</v>
      </c>
      <c r="C137" s="41" t="s">
        <v>420</v>
      </c>
      <c r="D137" s="42" t="s">
        <v>421</v>
      </c>
      <c r="E137" s="42"/>
      <c r="F137" s="49">
        <v>352594.63</v>
      </c>
      <c r="G137" s="43">
        <v>0.754288734787165</v>
      </c>
      <c r="H137" s="43"/>
      <c r="I137" s="23"/>
      <c r="J137" t="str">
        <f t="shared" si="6"/>
        <v/>
      </c>
      <c r="K137">
        <f t="shared" si="7"/>
        <v>20706</v>
      </c>
      <c r="L137" t="str">
        <f t="shared" si="8"/>
        <v/>
      </c>
    </row>
    <row r="138" ht="19.9" customHeight="1" spans="1:12">
      <c r="A138" s="1"/>
      <c r="B138" s="45">
        <v>2070605</v>
      </c>
      <c r="C138" s="41" t="s">
        <v>422</v>
      </c>
      <c r="D138" s="42" t="s">
        <v>421</v>
      </c>
      <c r="E138" s="42"/>
      <c r="F138" s="49">
        <v>352594.63</v>
      </c>
      <c r="G138" s="43">
        <v>0.754288734787165</v>
      </c>
      <c r="H138" s="43"/>
      <c r="I138" s="23"/>
      <c r="J138" t="str">
        <f t="shared" si="6"/>
        <v/>
      </c>
      <c r="K138" t="str">
        <f t="shared" si="7"/>
        <v/>
      </c>
      <c r="L138">
        <f t="shared" si="8"/>
        <v>2070605</v>
      </c>
    </row>
    <row r="139" ht="19.9" customHeight="1" spans="2:12">
      <c r="B139" s="44">
        <v>20708</v>
      </c>
      <c r="C139" s="41" t="s">
        <v>423</v>
      </c>
      <c r="D139" s="42" t="s">
        <v>424</v>
      </c>
      <c r="E139" s="42"/>
      <c r="F139" s="49">
        <v>5712637.65</v>
      </c>
      <c r="G139" s="43">
        <v>0.939564635827412</v>
      </c>
      <c r="H139" s="43"/>
      <c r="I139" s="23"/>
      <c r="J139" t="str">
        <f t="shared" si="6"/>
        <v/>
      </c>
      <c r="K139">
        <f t="shared" si="7"/>
        <v>20708</v>
      </c>
      <c r="L139" t="str">
        <f t="shared" si="8"/>
        <v/>
      </c>
    </row>
    <row r="140" ht="19.9" customHeight="1" spans="1:12">
      <c r="A140" s="1"/>
      <c r="B140" s="45">
        <v>2070808</v>
      </c>
      <c r="C140" s="41" t="s">
        <v>425</v>
      </c>
      <c r="D140" s="42" t="s">
        <v>426</v>
      </c>
      <c r="E140" s="42"/>
      <c r="F140" s="49">
        <v>5712637.65</v>
      </c>
      <c r="G140" s="43">
        <v>1.07082706764634</v>
      </c>
      <c r="H140" s="43"/>
      <c r="I140" s="23"/>
      <c r="J140" t="str">
        <f t="shared" si="6"/>
        <v/>
      </c>
      <c r="K140" t="str">
        <f t="shared" si="7"/>
        <v/>
      </c>
      <c r="L140">
        <f t="shared" si="8"/>
        <v>2070808</v>
      </c>
    </row>
    <row r="141" ht="19.9" customHeight="1" spans="1:12">
      <c r="A141" s="1"/>
      <c r="B141" s="45">
        <v>2070899</v>
      </c>
      <c r="C141" s="41" t="s">
        <v>427</v>
      </c>
      <c r="D141" s="42" t="s">
        <v>428</v>
      </c>
      <c r="E141" s="42"/>
      <c r="F141" s="42">
        <v>0</v>
      </c>
      <c r="G141" s="43">
        <v>0</v>
      </c>
      <c r="H141" s="43"/>
      <c r="I141" s="23"/>
      <c r="J141" t="str">
        <f t="shared" si="6"/>
        <v/>
      </c>
      <c r="K141" t="str">
        <f t="shared" si="7"/>
        <v/>
      </c>
      <c r="L141">
        <f t="shared" si="8"/>
        <v>2070899</v>
      </c>
    </row>
    <row r="142" ht="19.9" customHeight="1" spans="2:12">
      <c r="B142" s="44">
        <v>20799</v>
      </c>
      <c r="C142" s="41" t="s">
        <v>429</v>
      </c>
      <c r="D142" s="42" t="s">
        <v>430</v>
      </c>
      <c r="E142" s="42"/>
      <c r="F142" s="49">
        <v>420000</v>
      </c>
      <c r="G142" s="43">
        <v>0.141887098408838</v>
      </c>
      <c r="H142" s="43"/>
      <c r="I142" s="23"/>
      <c r="J142" t="str">
        <f t="shared" si="6"/>
        <v/>
      </c>
      <c r="K142">
        <f t="shared" si="7"/>
        <v>20799</v>
      </c>
      <c r="L142" t="str">
        <f t="shared" si="8"/>
        <v/>
      </c>
    </row>
    <row r="143" ht="19.9" customHeight="1" spans="1:12">
      <c r="A143" s="1"/>
      <c r="B143" s="45">
        <v>2079902</v>
      </c>
      <c r="C143" s="41" t="s">
        <v>431</v>
      </c>
      <c r="D143" s="42" t="s">
        <v>432</v>
      </c>
      <c r="E143" s="42"/>
      <c r="F143" s="49">
        <v>420000</v>
      </c>
      <c r="G143" s="43">
        <v>1.44827586206897</v>
      </c>
      <c r="H143" s="43"/>
      <c r="I143" s="23"/>
      <c r="J143" t="str">
        <f t="shared" si="6"/>
        <v/>
      </c>
      <c r="K143" t="str">
        <f t="shared" si="7"/>
        <v/>
      </c>
      <c r="L143">
        <f t="shared" si="8"/>
        <v>2079902</v>
      </c>
    </row>
    <row r="144" ht="19.9" customHeight="1" spans="1:12">
      <c r="A144" s="1"/>
      <c r="B144" s="45">
        <v>2079903</v>
      </c>
      <c r="C144" s="41" t="s">
        <v>433</v>
      </c>
      <c r="D144" s="42" t="s">
        <v>221</v>
      </c>
      <c r="E144" s="42"/>
      <c r="F144" s="42">
        <v>0</v>
      </c>
      <c r="G144" s="43">
        <v>0</v>
      </c>
      <c r="H144" s="43"/>
      <c r="I144" s="23"/>
      <c r="J144" t="str">
        <f t="shared" si="6"/>
        <v/>
      </c>
      <c r="K144" t="str">
        <f t="shared" si="7"/>
        <v/>
      </c>
      <c r="L144">
        <f t="shared" si="8"/>
        <v>2079903</v>
      </c>
    </row>
    <row r="145" ht="19.9" customHeight="1" spans="1:12">
      <c r="A145" s="1"/>
      <c r="B145" s="45">
        <v>2079999</v>
      </c>
      <c r="C145" s="41" t="s">
        <v>429</v>
      </c>
      <c r="D145" s="42" t="s">
        <v>434</v>
      </c>
      <c r="E145" s="42"/>
      <c r="F145" s="42">
        <v>0</v>
      </c>
      <c r="G145" s="43">
        <v>0</v>
      </c>
      <c r="H145" s="43"/>
      <c r="I145" s="23"/>
      <c r="J145" t="str">
        <f t="shared" si="6"/>
        <v/>
      </c>
      <c r="K145" t="str">
        <f t="shared" si="7"/>
        <v/>
      </c>
      <c r="L145">
        <f t="shared" si="8"/>
        <v>2079999</v>
      </c>
    </row>
    <row r="146" ht="19.9" customHeight="1" spans="2:12">
      <c r="B146" s="44">
        <v>208</v>
      </c>
      <c r="C146" s="41" t="s">
        <v>208</v>
      </c>
      <c r="D146" s="42" t="s">
        <v>209</v>
      </c>
      <c r="E146" s="42"/>
      <c r="F146" s="49">
        <v>183115208.65</v>
      </c>
      <c r="G146" s="43">
        <v>1.07605854666032</v>
      </c>
      <c r="H146" s="43"/>
      <c r="I146" s="23"/>
      <c r="J146">
        <f t="shared" si="6"/>
        <v>208</v>
      </c>
      <c r="K146" t="str">
        <f t="shared" si="7"/>
        <v/>
      </c>
      <c r="L146" t="str">
        <f t="shared" si="8"/>
        <v/>
      </c>
    </row>
    <row r="147" ht="19.9" customHeight="1" spans="1:12">
      <c r="A147" s="1"/>
      <c r="B147" s="44">
        <v>20801</v>
      </c>
      <c r="C147" s="41" t="s">
        <v>435</v>
      </c>
      <c r="D147" s="42" t="s">
        <v>436</v>
      </c>
      <c r="E147" s="42"/>
      <c r="F147" s="49">
        <v>15151814.7</v>
      </c>
      <c r="G147" s="43">
        <v>0.756254317913337</v>
      </c>
      <c r="H147" s="43"/>
      <c r="I147" s="23"/>
      <c r="J147" t="str">
        <f t="shared" si="6"/>
        <v/>
      </c>
      <c r="K147">
        <f t="shared" si="7"/>
        <v>20801</v>
      </c>
      <c r="L147" t="str">
        <f t="shared" si="8"/>
        <v/>
      </c>
    </row>
    <row r="148" ht="19.9" customHeight="1" spans="1:12">
      <c r="A148" s="1"/>
      <c r="B148" s="45">
        <v>2080101</v>
      </c>
      <c r="C148" s="41" t="s">
        <v>243</v>
      </c>
      <c r="D148" s="42" t="s">
        <v>437</v>
      </c>
      <c r="E148" s="42"/>
      <c r="F148" s="49">
        <v>8851114.73</v>
      </c>
      <c r="G148" s="43">
        <v>0.825314609445643</v>
      </c>
      <c r="H148" s="43"/>
      <c r="I148" s="23"/>
      <c r="J148" t="str">
        <f t="shared" si="6"/>
        <v/>
      </c>
      <c r="K148" t="str">
        <f t="shared" si="7"/>
        <v/>
      </c>
      <c r="L148">
        <f t="shared" si="8"/>
        <v>2080101</v>
      </c>
    </row>
    <row r="149" ht="19.9" customHeight="1" spans="1:12">
      <c r="A149" s="1"/>
      <c r="B149" s="45">
        <v>2080107</v>
      </c>
      <c r="C149" s="41" t="s">
        <v>438</v>
      </c>
      <c r="D149" s="42" t="s">
        <v>439</v>
      </c>
      <c r="E149" s="42"/>
      <c r="F149" s="42">
        <v>0</v>
      </c>
      <c r="G149" s="43">
        <v>0</v>
      </c>
      <c r="H149" s="43"/>
      <c r="I149" s="23"/>
      <c r="J149" t="str">
        <f t="shared" si="6"/>
        <v/>
      </c>
      <c r="K149" t="str">
        <f t="shared" si="7"/>
        <v/>
      </c>
      <c r="L149">
        <f t="shared" si="8"/>
        <v>2080107</v>
      </c>
    </row>
    <row r="150" ht="19.9" customHeight="1" spans="1:12">
      <c r="A150" s="1"/>
      <c r="B150" s="45">
        <v>2080109</v>
      </c>
      <c r="C150" s="41" t="s">
        <v>440</v>
      </c>
      <c r="D150" s="42" t="s">
        <v>441</v>
      </c>
      <c r="E150" s="42"/>
      <c r="F150" s="49">
        <v>4024942.46</v>
      </c>
      <c r="G150" s="43">
        <v>0.700859724614016</v>
      </c>
      <c r="H150" s="43"/>
      <c r="I150" s="23"/>
      <c r="J150" t="str">
        <f t="shared" si="6"/>
        <v/>
      </c>
      <c r="K150" t="str">
        <f t="shared" si="7"/>
        <v/>
      </c>
      <c r="L150">
        <f t="shared" si="8"/>
        <v>2080109</v>
      </c>
    </row>
    <row r="151" ht="19.9" customHeight="1" spans="1:12">
      <c r="A151" s="1"/>
      <c r="B151" s="45">
        <v>2080150</v>
      </c>
      <c r="C151" s="41" t="s">
        <v>261</v>
      </c>
      <c r="D151" s="42" t="s">
        <v>442</v>
      </c>
      <c r="E151" s="42"/>
      <c r="F151" s="42">
        <v>0</v>
      </c>
      <c r="G151" s="43">
        <v>0</v>
      </c>
      <c r="H151" s="43"/>
      <c r="I151" s="23"/>
      <c r="J151" t="str">
        <f t="shared" si="6"/>
        <v/>
      </c>
      <c r="K151" t="str">
        <f t="shared" si="7"/>
        <v/>
      </c>
      <c r="L151">
        <f t="shared" si="8"/>
        <v>2080150</v>
      </c>
    </row>
    <row r="152" ht="19.9" customHeight="1" spans="1:12">
      <c r="A152" s="1"/>
      <c r="B152" s="45">
        <v>2080199</v>
      </c>
      <c r="C152" s="41" t="s">
        <v>443</v>
      </c>
      <c r="D152" s="42" t="s">
        <v>444</v>
      </c>
      <c r="E152" s="42"/>
      <c r="F152" s="49">
        <v>2275757.51</v>
      </c>
      <c r="G152" s="43">
        <v>1.08177366201962</v>
      </c>
      <c r="H152" s="43"/>
      <c r="I152" s="23"/>
      <c r="J152" t="str">
        <f t="shared" si="6"/>
        <v/>
      </c>
      <c r="K152" t="str">
        <f t="shared" si="7"/>
        <v/>
      </c>
      <c r="L152">
        <f t="shared" si="8"/>
        <v>2080199</v>
      </c>
    </row>
    <row r="153" ht="19.9" customHeight="1" spans="2:12">
      <c r="B153" s="44">
        <v>20802</v>
      </c>
      <c r="C153" s="41" t="s">
        <v>445</v>
      </c>
      <c r="D153" s="42" t="s">
        <v>446</v>
      </c>
      <c r="E153" s="42"/>
      <c r="F153" s="49">
        <v>4271792.04</v>
      </c>
      <c r="G153" s="43">
        <v>1.03337111788481</v>
      </c>
      <c r="H153" s="43"/>
      <c r="I153" s="23"/>
      <c r="J153" t="str">
        <f t="shared" si="6"/>
        <v/>
      </c>
      <c r="K153">
        <f t="shared" si="7"/>
        <v>20802</v>
      </c>
      <c r="L153" t="str">
        <f t="shared" si="8"/>
        <v/>
      </c>
    </row>
    <row r="154" ht="19.9" customHeight="1" spans="1:12">
      <c r="A154" s="1"/>
      <c r="B154" s="45">
        <v>2080201</v>
      </c>
      <c r="C154" s="41" t="s">
        <v>243</v>
      </c>
      <c r="D154" s="42" t="s">
        <v>447</v>
      </c>
      <c r="E154" s="42"/>
      <c r="F154" s="49">
        <v>1452177</v>
      </c>
      <c r="G154" s="43">
        <v>1.0615832578607</v>
      </c>
      <c r="H154" s="43"/>
      <c r="I154" s="23"/>
      <c r="J154" t="str">
        <f t="shared" si="6"/>
        <v/>
      </c>
      <c r="K154" t="str">
        <f t="shared" si="7"/>
        <v/>
      </c>
      <c r="L154">
        <f t="shared" si="8"/>
        <v>2080201</v>
      </c>
    </row>
    <row r="155" ht="19.9" customHeight="1" spans="1:12">
      <c r="A155" s="1"/>
      <c r="B155" s="45">
        <v>2080206</v>
      </c>
      <c r="C155" s="41" t="s">
        <v>448</v>
      </c>
      <c r="D155" s="42" t="s">
        <v>449</v>
      </c>
      <c r="E155" s="42"/>
      <c r="F155" s="49">
        <v>2819615.04</v>
      </c>
      <c r="G155" s="43">
        <v>1.80255893983403</v>
      </c>
      <c r="H155" s="43"/>
      <c r="I155" s="23"/>
      <c r="J155" t="str">
        <f t="shared" si="6"/>
        <v/>
      </c>
      <c r="K155" t="str">
        <f t="shared" si="7"/>
        <v/>
      </c>
      <c r="L155">
        <f t="shared" si="8"/>
        <v>2080206</v>
      </c>
    </row>
    <row r="156" ht="19.9" customHeight="1" spans="1:12">
      <c r="A156" s="1"/>
      <c r="B156" s="45">
        <v>2080208</v>
      </c>
      <c r="C156" s="41" t="s">
        <v>450</v>
      </c>
      <c r="D156" s="42" t="s">
        <v>451</v>
      </c>
      <c r="E156" s="42"/>
      <c r="F156" s="42">
        <v>0</v>
      </c>
      <c r="G156" s="43">
        <v>0</v>
      </c>
      <c r="H156" s="43"/>
      <c r="I156" s="23"/>
      <c r="J156" t="str">
        <f t="shared" si="6"/>
        <v/>
      </c>
      <c r="K156" t="str">
        <f t="shared" si="7"/>
        <v/>
      </c>
      <c r="L156">
        <f t="shared" si="8"/>
        <v>2080208</v>
      </c>
    </row>
    <row r="157" ht="19.9" customHeight="1" spans="2:12">
      <c r="B157" s="44">
        <v>20805</v>
      </c>
      <c r="C157" s="41" t="s">
        <v>452</v>
      </c>
      <c r="D157" s="42" t="s">
        <v>453</v>
      </c>
      <c r="E157" s="42"/>
      <c r="F157" s="49">
        <v>146830979.94</v>
      </c>
      <c r="G157" s="43">
        <v>1.15430606273754</v>
      </c>
      <c r="H157" s="43"/>
      <c r="I157" s="23"/>
      <c r="J157" t="str">
        <f t="shared" si="6"/>
        <v/>
      </c>
      <c r="K157">
        <f t="shared" si="7"/>
        <v>20805</v>
      </c>
      <c r="L157" t="str">
        <f t="shared" si="8"/>
        <v/>
      </c>
    </row>
    <row r="158" ht="19.9" customHeight="1" spans="1:12">
      <c r="A158" s="1"/>
      <c r="B158" s="45">
        <v>2080505</v>
      </c>
      <c r="C158" s="41" t="s">
        <v>454</v>
      </c>
      <c r="D158" s="42" t="s">
        <v>455</v>
      </c>
      <c r="E158" s="42"/>
      <c r="F158" s="49">
        <v>98105655.99</v>
      </c>
      <c r="G158" s="43">
        <v>1.15024897405498</v>
      </c>
      <c r="H158" s="43"/>
      <c r="I158" s="23"/>
      <c r="J158" t="str">
        <f t="shared" si="6"/>
        <v/>
      </c>
      <c r="K158" t="str">
        <f t="shared" si="7"/>
        <v/>
      </c>
      <c r="L158">
        <f t="shared" si="8"/>
        <v>2080505</v>
      </c>
    </row>
    <row r="159" ht="19.9" customHeight="1" spans="1:12">
      <c r="A159" s="1"/>
      <c r="B159" s="45">
        <v>2080506</v>
      </c>
      <c r="C159" s="41" t="s">
        <v>456</v>
      </c>
      <c r="D159" s="42" t="s">
        <v>457</v>
      </c>
      <c r="E159" s="42"/>
      <c r="F159" s="49">
        <v>48725323.95</v>
      </c>
      <c r="G159" s="43">
        <v>1.16256222394285</v>
      </c>
      <c r="H159" s="43"/>
      <c r="I159" s="23"/>
      <c r="J159" t="str">
        <f t="shared" si="6"/>
        <v/>
      </c>
      <c r="K159" t="str">
        <f t="shared" si="7"/>
        <v/>
      </c>
      <c r="L159">
        <f t="shared" si="8"/>
        <v>2080506</v>
      </c>
    </row>
    <row r="160" ht="19.9" customHeight="1" spans="2:12">
      <c r="B160" s="44">
        <v>20807</v>
      </c>
      <c r="C160" s="41" t="s">
        <v>458</v>
      </c>
      <c r="D160" s="42" t="s">
        <v>459</v>
      </c>
      <c r="E160" s="42"/>
      <c r="F160" s="49">
        <v>4481145.4</v>
      </c>
      <c r="G160" s="43">
        <v>0.812768468906215</v>
      </c>
      <c r="H160" s="43"/>
      <c r="I160" s="23"/>
      <c r="J160" t="str">
        <f t="shared" si="6"/>
        <v/>
      </c>
      <c r="K160">
        <f t="shared" si="7"/>
        <v>20807</v>
      </c>
      <c r="L160" t="str">
        <f t="shared" si="8"/>
        <v/>
      </c>
    </row>
    <row r="161" ht="19.9" customHeight="1" spans="1:12">
      <c r="A161" s="1"/>
      <c r="B161" s="45">
        <v>2080701</v>
      </c>
      <c r="C161" s="41" t="s">
        <v>460</v>
      </c>
      <c r="D161" s="42" t="s">
        <v>461</v>
      </c>
      <c r="E161" s="42"/>
      <c r="F161" s="42">
        <v>0</v>
      </c>
      <c r="G161" s="43">
        <v>0</v>
      </c>
      <c r="H161" s="43"/>
      <c r="I161" s="23"/>
      <c r="J161" t="str">
        <f t="shared" si="6"/>
        <v/>
      </c>
      <c r="K161" t="str">
        <f t="shared" si="7"/>
        <v/>
      </c>
      <c r="L161">
        <f t="shared" si="8"/>
        <v>2080701</v>
      </c>
    </row>
    <row r="162" ht="19.9" customHeight="1" spans="1:12">
      <c r="A162" s="1"/>
      <c r="B162" s="45">
        <v>2080704</v>
      </c>
      <c r="C162" s="41" t="s">
        <v>462</v>
      </c>
      <c r="D162" s="42" t="s">
        <v>463</v>
      </c>
      <c r="E162" s="42"/>
      <c r="F162" s="42">
        <v>0</v>
      </c>
      <c r="G162" s="43">
        <v>0</v>
      </c>
      <c r="H162" s="43"/>
      <c r="I162" s="23"/>
      <c r="J162" t="str">
        <f t="shared" si="6"/>
        <v/>
      </c>
      <c r="K162" t="str">
        <f t="shared" si="7"/>
        <v/>
      </c>
      <c r="L162">
        <f t="shared" si="8"/>
        <v>2080704</v>
      </c>
    </row>
    <row r="163" ht="19.9" customHeight="1" spans="1:12">
      <c r="A163" s="1"/>
      <c r="B163" s="45">
        <v>2080705</v>
      </c>
      <c r="C163" s="41" t="s">
        <v>464</v>
      </c>
      <c r="D163" s="42" t="s">
        <v>465</v>
      </c>
      <c r="E163" s="42"/>
      <c r="F163" s="49">
        <v>4245245.4</v>
      </c>
      <c r="G163" s="43">
        <v>1.05187443744696</v>
      </c>
      <c r="H163" s="43"/>
      <c r="I163" s="23"/>
      <c r="J163" t="str">
        <f t="shared" si="6"/>
        <v/>
      </c>
      <c r="K163" t="str">
        <f t="shared" si="7"/>
        <v/>
      </c>
      <c r="L163">
        <f t="shared" si="8"/>
        <v>2080705</v>
      </c>
    </row>
    <row r="164" ht="19.9" customHeight="1" spans="1:12">
      <c r="A164" s="1"/>
      <c r="B164" s="45">
        <v>2080799</v>
      </c>
      <c r="C164" s="41" t="s">
        <v>466</v>
      </c>
      <c r="D164" s="42" t="s">
        <v>467</v>
      </c>
      <c r="E164" s="42"/>
      <c r="F164" s="49">
        <v>235900</v>
      </c>
      <c r="G164" s="43">
        <v>2.56163506809997</v>
      </c>
      <c r="H164" s="43"/>
      <c r="I164" s="23"/>
      <c r="J164" t="str">
        <f t="shared" si="6"/>
        <v/>
      </c>
      <c r="K164" t="str">
        <f t="shared" si="7"/>
        <v/>
      </c>
      <c r="L164">
        <f t="shared" si="8"/>
        <v>2080799</v>
      </c>
    </row>
    <row r="165" ht="19.9" customHeight="1" spans="2:12">
      <c r="B165" s="44">
        <v>20808</v>
      </c>
      <c r="C165" s="41" t="s">
        <v>468</v>
      </c>
      <c r="D165" s="42" t="s">
        <v>469</v>
      </c>
      <c r="E165" s="42"/>
      <c r="F165" s="49">
        <v>350000</v>
      </c>
      <c r="G165" s="43">
        <v>1.51289574558705</v>
      </c>
      <c r="H165" s="43"/>
      <c r="I165" s="23"/>
      <c r="J165" t="str">
        <f t="shared" si="6"/>
        <v/>
      </c>
      <c r="K165">
        <f t="shared" si="7"/>
        <v>20808</v>
      </c>
      <c r="L165" t="str">
        <f t="shared" si="8"/>
        <v/>
      </c>
    </row>
    <row r="166" ht="19.9" customHeight="1" spans="1:12">
      <c r="A166" s="1"/>
      <c r="B166" s="45">
        <v>2080805</v>
      </c>
      <c r="C166" s="41" t="s">
        <v>470</v>
      </c>
      <c r="D166" s="42" t="s">
        <v>471</v>
      </c>
      <c r="E166" s="42"/>
      <c r="F166" s="49">
        <v>350000</v>
      </c>
      <c r="G166" s="43">
        <v>1.12903225806452</v>
      </c>
      <c r="H166" s="43"/>
      <c r="I166" s="23"/>
      <c r="J166" t="str">
        <f t="shared" si="6"/>
        <v/>
      </c>
      <c r="K166" t="str">
        <f t="shared" si="7"/>
        <v/>
      </c>
      <c r="L166">
        <f t="shared" si="8"/>
        <v>2080805</v>
      </c>
    </row>
    <row r="167" ht="19.9" customHeight="1" spans="1:12">
      <c r="A167" s="1"/>
      <c r="B167" s="45">
        <v>2080899</v>
      </c>
      <c r="C167" s="41" t="s">
        <v>472</v>
      </c>
      <c r="D167" s="42" t="s">
        <v>473</v>
      </c>
      <c r="E167" s="42"/>
      <c r="F167" s="49">
        <v>0</v>
      </c>
      <c r="G167" s="43">
        <v>5.74829157175399</v>
      </c>
      <c r="H167" s="43"/>
      <c r="I167" s="23"/>
      <c r="J167" t="str">
        <f t="shared" si="6"/>
        <v/>
      </c>
      <c r="K167" t="str">
        <f t="shared" si="7"/>
        <v/>
      </c>
      <c r="L167">
        <f t="shared" si="8"/>
        <v>2080899</v>
      </c>
    </row>
    <row r="168" ht="19.9" customHeight="1" spans="2:12">
      <c r="B168" s="44">
        <v>20809</v>
      </c>
      <c r="C168" s="41" t="s">
        <v>474</v>
      </c>
      <c r="D168" s="42" t="s">
        <v>475</v>
      </c>
      <c r="E168" s="42"/>
      <c r="F168" s="49">
        <v>3169660</v>
      </c>
      <c r="G168" s="43">
        <v>1.71581013495147</v>
      </c>
      <c r="H168" s="43"/>
      <c r="I168" s="23"/>
      <c r="J168" t="str">
        <f t="shared" si="6"/>
        <v/>
      </c>
      <c r="K168">
        <f t="shared" si="7"/>
        <v>20809</v>
      </c>
      <c r="L168" t="str">
        <f t="shared" si="8"/>
        <v/>
      </c>
    </row>
    <row r="169" ht="19.9" customHeight="1" spans="1:12">
      <c r="A169" s="1"/>
      <c r="B169" s="45">
        <v>2080901</v>
      </c>
      <c r="C169" s="41" t="s">
        <v>476</v>
      </c>
      <c r="D169" s="42" t="s">
        <v>477</v>
      </c>
      <c r="E169" s="42"/>
      <c r="F169" s="49">
        <v>0</v>
      </c>
      <c r="G169" s="43">
        <v>1.25398884381782</v>
      </c>
      <c r="H169" s="43"/>
      <c r="I169" s="23"/>
      <c r="J169" t="str">
        <f t="shared" si="6"/>
        <v/>
      </c>
      <c r="K169" t="str">
        <f t="shared" si="7"/>
        <v/>
      </c>
      <c r="L169">
        <f t="shared" si="8"/>
        <v>2080901</v>
      </c>
    </row>
    <row r="170" ht="19.9" customHeight="1" spans="1:12">
      <c r="A170" s="1"/>
      <c r="B170" s="45">
        <v>2080905</v>
      </c>
      <c r="C170" s="41" t="s">
        <v>478</v>
      </c>
      <c r="D170" s="42"/>
      <c r="E170" s="42"/>
      <c r="F170" s="49">
        <v>0</v>
      </c>
      <c r="G170" s="43"/>
      <c r="H170" s="43"/>
      <c r="I170" s="23"/>
      <c r="J170" t="str">
        <f t="shared" si="6"/>
        <v/>
      </c>
      <c r="K170" t="str">
        <f t="shared" si="7"/>
        <v/>
      </c>
      <c r="L170">
        <f t="shared" si="8"/>
        <v>2080905</v>
      </c>
    </row>
    <row r="171" ht="19.9" customHeight="1" spans="1:12">
      <c r="A171" s="1"/>
      <c r="B171" s="45">
        <v>2080999</v>
      </c>
      <c r="C171" s="41" t="s">
        <v>479</v>
      </c>
      <c r="D171" s="42" t="s">
        <v>480</v>
      </c>
      <c r="E171" s="42"/>
      <c r="F171" s="49">
        <v>3169660</v>
      </c>
      <c r="G171" s="43">
        <v>14.0349805171803</v>
      </c>
      <c r="H171" s="43"/>
      <c r="I171" s="23"/>
      <c r="J171" t="str">
        <f t="shared" si="6"/>
        <v/>
      </c>
      <c r="K171" t="str">
        <f t="shared" si="7"/>
        <v/>
      </c>
      <c r="L171">
        <f t="shared" si="8"/>
        <v>2080999</v>
      </c>
    </row>
    <row r="172" ht="19.9" customHeight="1" spans="2:12">
      <c r="B172" s="44">
        <v>20810</v>
      </c>
      <c r="C172" s="41" t="s">
        <v>481</v>
      </c>
      <c r="D172" s="42" t="s">
        <v>482</v>
      </c>
      <c r="E172" s="42"/>
      <c r="F172" s="49">
        <v>4399617.5</v>
      </c>
      <c r="G172" s="43">
        <v>0.919330433554851</v>
      </c>
      <c r="H172" s="43"/>
      <c r="I172" s="23"/>
      <c r="J172" t="str">
        <f t="shared" si="6"/>
        <v/>
      </c>
      <c r="K172">
        <f t="shared" si="7"/>
        <v>20810</v>
      </c>
      <c r="L172" t="str">
        <f t="shared" si="8"/>
        <v/>
      </c>
    </row>
    <row r="173" ht="19.9" customHeight="1" spans="1:12">
      <c r="A173" s="1"/>
      <c r="B173" s="45">
        <v>2081001</v>
      </c>
      <c r="C173" s="41" t="s">
        <v>483</v>
      </c>
      <c r="D173" s="42" t="s">
        <v>484</v>
      </c>
      <c r="E173" s="42"/>
      <c r="F173" s="49">
        <v>181440</v>
      </c>
      <c r="G173" s="43">
        <v>1.05</v>
      </c>
      <c r="H173" s="43"/>
      <c r="I173" s="23"/>
      <c r="J173" t="str">
        <f t="shared" si="6"/>
        <v/>
      </c>
      <c r="K173" t="str">
        <f t="shared" si="7"/>
        <v/>
      </c>
      <c r="L173">
        <f t="shared" si="8"/>
        <v>2081001</v>
      </c>
    </row>
    <row r="174" ht="19.9" customHeight="1" spans="1:12">
      <c r="A174" s="1"/>
      <c r="B174" s="45">
        <v>2081002</v>
      </c>
      <c r="C174" s="41" t="s">
        <v>485</v>
      </c>
      <c r="D174" s="42" t="s">
        <v>486</v>
      </c>
      <c r="E174" s="42"/>
      <c r="F174" s="49">
        <v>965400</v>
      </c>
      <c r="G174" s="43">
        <v>1.09631789812216</v>
      </c>
      <c r="H174" s="43"/>
      <c r="I174" s="23"/>
      <c r="J174" t="str">
        <f t="shared" si="6"/>
        <v/>
      </c>
      <c r="K174" t="str">
        <f t="shared" si="7"/>
        <v/>
      </c>
      <c r="L174">
        <f t="shared" si="8"/>
        <v>2081002</v>
      </c>
    </row>
    <row r="175" ht="19.9" customHeight="1" spans="1:12">
      <c r="A175" s="1"/>
      <c r="B175" s="45">
        <v>2081005</v>
      </c>
      <c r="C175" s="41" t="s">
        <v>487</v>
      </c>
      <c r="D175" s="42" t="s">
        <v>488</v>
      </c>
      <c r="E175" s="42"/>
      <c r="F175" s="49">
        <v>2816463.5</v>
      </c>
      <c r="G175" s="43">
        <v>1.05017786138211</v>
      </c>
      <c r="H175" s="43"/>
      <c r="I175" s="23"/>
      <c r="J175" t="str">
        <f t="shared" si="6"/>
        <v/>
      </c>
      <c r="K175" t="str">
        <f t="shared" si="7"/>
        <v/>
      </c>
      <c r="L175">
        <f t="shared" si="8"/>
        <v>2081005</v>
      </c>
    </row>
    <row r="176" ht="19.9" customHeight="1" spans="1:12">
      <c r="A176" s="1"/>
      <c r="B176" s="45">
        <v>2081006</v>
      </c>
      <c r="C176" s="41" t="s">
        <v>489</v>
      </c>
      <c r="D176" s="42" t="s">
        <v>490</v>
      </c>
      <c r="E176" s="42"/>
      <c r="F176" s="49">
        <v>273000</v>
      </c>
      <c r="G176" s="43">
        <v>1</v>
      </c>
      <c r="H176" s="43"/>
      <c r="I176" s="23"/>
      <c r="J176" t="str">
        <f t="shared" si="6"/>
        <v/>
      </c>
      <c r="K176" t="str">
        <f t="shared" si="7"/>
        <v/>
      </c>
      <c r="L176">
        <f t="shared" si="8"/>
        <v>2081006</v>
      </c>
    </row>
    <row r="177" ht="19.9" customHeight="1" spans="1:12">
      <c r="A177" s="1"/>
      <c r="B177" s="45">
        <v>2081099</v>
      </c>
      <c r="C177" s="41" t="s">
        <v>491</v>
      </c>
      <c r="D177" s="42" t="s">
        <v>492</v>
      </c>
      <c r="E177" s="42"/>
      <c r="F177" s="49">
        <v>163314</v>
      </c>
      <c r="G177" s="43">
        <v>0.210077180344739</v>
      </c>
      <c r="H177" s="43"/>
      <c r="I177" s="23"/>
      <c r="J177" t="str">
        <f t="shared" si="6"/>
        <v/>
      </c>
      <c r="K177" t="str">
        <f t="shared" si="7"/>
        <v/>
      </c>
      <c r="L177">
        <f t="shared" si="8"/>
        <v>2081099</v>
      </c>
    </row>
    <row r="178" ht="19.9" customHeight="1" spans="2:12">
      <c r="B178" s="44">
        <v>20811</v>
      </c>
      <c r="C178" s="41" t="s">
        <v>493</v>
      </c>
      <c r="D178" s="42" t="s">
        <v>494</v>
      </c>
      <c r="E178" s="42"/>
      <c r="F178" s="49">
        <v>2046200.55</v>
      </c>
      <c r="G178" s="43">
        <v>1.09022352783792</v>
      </c>
      <c r="H178" s="43"/>
      <c r="I178" s="23"/>
      <c r="J178" t="str">
        <f t="shared" si="6"/>
        <v/>
      </c>
      <c r="K178">
        <f t="shared" si="7"/>
        <v>20811</v>
      </c>
      <c r="L178" t="str">
        <f t="shared" si="8"/>
        <v/>
      </c>
    </row>
    <row r="179" ht="19.9" customHeight="1" spans="1:12">
      <c r="A179" s="1"/>
      <c r="B179" s="45">
        <v>2081101</v>
      </c>
      <c r="C179" s="41" t="s">
        <v>243</v>
      </c>
      <c r="D179" s="42" t="s">
        <v>495</v>
      </c>
      <c r="E179" s="42"/>
      <c r="F179" s="49">
        <v>1148260.95</v>
      </c>
      <c r="G179" s="43">
        <v>1.09532966948059</v>
      </c>
      <c r="H179" s="43"/>
      <c r="I179" s="23"/>
      <c r="J179" t="str">
        <f t="shared" si="6"/>
        <v/>
      </c>
      <c r="K179" t="str">
        <f t="shared" si="7"/>
        <v/>
      </c>
      <c r="L179">
        <f t="shared" si="8"/>
        <v>2081101</v>
      </c>
    </row>
    <row r="180" ht="19.9" customHeight="1" spans="1:12">
      <c r="A180" s="1"/>
      <c r="B180" s="45">
        <v>2081107</v>
      </c>
      <c r="C180" s="41" t="s">
        <v>496</v>
      </c>
      <c r="D180" s="42" t="s">
        <v>497</v>
      </c>
      <c r="E180" s="42"/>
      <c r="F180" s="49">
        <v>297939.6</v>
      </c>
      <c r="G180" s="43">
        <v>1.30367184915647</v>
      </c>
      <c r="H180" s="43"/>
      <c r="I180" s="23"/>
      <c r="J180" t="str">
        <f t="shared" si="6"/>
        <v/>
      </c>
      <c r="K180" t="str">
        <f t="shared" si="7"/>
        <v/>
      </c>
      <c r="L180">
        <f t="shared" si="8"/>
        <v>2081107</v>
      </c>
    </row>
    <row r="181" ht="19.9" customHeight="1" spans="1:12">
      <c r="A181" s="1"/>
      <c r="B181" s="45">
        <v>2081199</v>
      </c>
      <c r="C181" s="41" t="s">
        <v>498</v>
      </c>
      <c r="D181" s="42" t="s">
        <v>114</v>
      </c>
      <c r="E181" s="42"/>
      <c r="F181" s="49">
        <v>600000</v>
      </c>
      <c r="G181" s="43">
        <v>1</v>
      </c>
      <c r="H181" s="43"/>
      <c r="I181" s="23"/>
      <c r="J181" t="str">
        <f t="shared" si="6"/>
        <v/>
      </c>
      <c r="K181" t="str">
        <f t="shared" si="7"/>
        <v/>
      </c>
      <c r="L181">
        <f t="shared" si="8"/>
        <v>2081199</v>
      </c>
    </row>
    <row r="182" ht="19.9" customHeight="1" spans="2:12">
      <c r="B182" s="44">
        <v>20816</v>
      </c>
      <c r="C182" s="41" t="s">
        <v>499</v>
      </c>
      <c r="D182" s="42" t="s">
        <v>500</v>
      </c>
      <c r="E182" s="42"/>
      <c r="F182" s="49">
        <v>597616.29</v>
      </c>
      <c r="G182" s="43">
        <v>1.13029239882438</v>
      </c>
      <c r="H182" s="43"/>
      <c r="I182" s="23"/>
      <c r="J182" t="str">
        <f t="shared" si="6"/>
        <v/>
      </c>
      <c r="K182">
        <f t="shared" si="7"/>
        <v>20816</v>
      </c>
      <c r="L182" t="str">
        <f t="shared" si="8"/>
        <v/>
      </c>
    </row>
    <row r="183" ht="19.9" customHeight="1" spans="1:12">
      <c r="A183" s="1"/>
      <c r="B183" s="45">
        <v>2081601</v>
      </c>
      <c r="C183" s="41" t="s">
        <v>243</v>
      </c>
      <c r="D183" s="42" t="s">
        <v>500</v>
      </c>
      <c r="E183" s="42"/>
      <c r="F183" s="49">
        <v>597616.29</v>
      </c>
      <c r="G183" s="43">
        <v>1.13029239882438</v>
      </c>
      <c r="H183" s="43"/>
      <c r="I183" s="23"/>
      <c r="J183" t="str">
        <f t="shared" si="6"/>
        <v/>
      </c>
      <c r="K183" t="str">
        <f t="shared" si="7"/>
        <v/>
      </c>
      <c r="L183">
        <f t="shared" si="8"/>
        <v>2081601</v>
      </c>
    </row>
    <row r="184" ht="19.9" customHeight="1" spans="2:12">
      <c r="B184" s="44">
        <v>20825</v>
      </c>
      <c r="C184" s="41" t="s">
        <v>501</v>
      </c>
      <c r="D184" s="42" t="s">
        <v>502</v>
      </c>
      <c r="E184" s="42"/>
      <c r="F184" s="49">
        <v>34560</v>
      </c>
      <c r="G184" s="43">
        <v>0.6</v>
      </c>
      <c r="H184" s="43"/>
      <c r="I184" s="23"/>
      <c r="J184" t="str">
        <f t="shared" si="6"/>
        <v/>
      </c>
      <c r="K184">
        <f t="shared" si="7"/>
        <v>20825</v>
      </c>
      <c r="L184" t="str">
        <f t="shared" si="8"/>
        <v/>
      </c>
    </row>
    <row r="185" ht="19.9" customHeight="1" spans="1:12">
      <c r="A185" s="1"/>
      <c r="B185" s="45">
        <v>2082501</v>
      </c>
      <c r="C185" s="41" t="s">
        <v>503</v>
      </c>
      <c r="D185" s="42" t="s">
        <v>502</v>
      </c>
      <c r="E185" s="42"/>
      <c r="F185" s="49">
        <v>34560</v>
      </c>
      <c r="G185" s="43">
        <v>0.6</v>
      </c>
      <c r="H185" s="43"/>
      <c r="I185" s="23"/>
      <c r="J185" t="str">
        <f t="shared" si="6"/>
        <v/>
      </c>
      <c r="K185" t="str">
        <f t="shared" si="7"/>
        <v/>
      </c>
      <c r="L185">
        <f t="shared" si="8"/>
        <v>2082501</v>
      </c>
    </row>
    <row r="186" ht="19.9" customHeight="1" spans="2:12">
      <c r="B186" s="44">
        <v>20826</v>
      </c>
      <c r="C186" s="41" t="s">
        <v>504</v>
      </c>
      <c r="D186" s="42" t="s">
        <v>505</v>
      </c>
      <c r="E186" s="42"/>
      <c r="F186" s="42">
        <v>0</v>
      </c>
      <c r="G186" s="43">
        <v>0</v>
      </c>
      <c r="H186" s="43"/>
      <c r="I186" s="23"/>
      <c r="J186" t="str">
        <f t="shared" si="6"/>
        <v/>
      </c>
      <c r="K186">
        <f t="shared" si="7"/>
        <v>20826</v>
      </c>
      <c r="L186" t="str">
        <f t="shared" si="8"/>
        <v/>
      </c>
    </row>
    <row r="187" ht="19.9" customHeight="1" spans="1:12">
      <c r="A187" s="1"/>
      <c r="B187" s="45">
        <v>2082602</v>
      </c>
      <c r="C187" s="41" t="s">
        <v>506</v>
      </c>
      <c r="D187" s="42" t="s">
        <v>507</v>
      </c>
      <c r="E187" s="42"/>
      <c r="F187" s="42">
        <v>0</v>
      </c>
      <c r="G187" s="43">
        <v>0</v>
      </c>
      <c r="H187" s="43"/>
      <c r="I187" s="23"/>
      <c r="J187" t="str">
        <f t="shared" si="6"/>
        <v/>
      </c>
      <c r="K187" t="str">
        <f t="shared" si="7"/>
        <v/>
      </c>
      <c r="L187">
        <f t="shared" si="8"/>
        <v>2082602</v>
      </c>
    </row>
    <row r="188" ht="19.9" customHeight="1" spans="1:12">
      <c r="A188" s="1"/>
      <c r="B188" s="45">
        <v>2082699</v>
      </c>
      <c r="C188" s="41" t="s">
        <v>508</v>
      </c>
      <c r="D188" s="42" t="s">
        <v>509</v>
      </c>
      <c r="E188" s="42"/>
      <c r="F188" s="42">
        <v>0</v>
      </c>
      <c r="G188" s="43">
        <v>0</v>
      </c>
      <c r="H188" s="43"/>
      <c r="I188" s="23"/>
      <c r="J188" t="str">
        <f t="shared" si="6"/>
        <v/>
      </c>
      <c r="K188" t="str">
        <f t="shared" si="7"/>
        <v/>
      </c>
      <c r="L188">
        <f t="shared" si="8"/>
        <v>2082699</v>
      </c>
    </row>
    <row r="189" ht="19.9" customHeight="1" spans="2:12">
      <c r="B189" s="44">
        <v>20828</v>
      </c>
      <c r="C189" s="41" t="s">
        <v>510</v>
      </c>
      <c r="D189" s="42" t="s">
        <v>511</v>
      </c>
      <c r="E189" s="42"/>
      <c r="F189" s="49">
        <v>1581822.23</v>
      </c>
      <c r="G189" s="43">
        <v>0.978498227370644</v>
      </c>
      <c r="H189" s="43"/>
      <c r="I189" s="23"/>
      <c r="J189" t="str">
        <f t="shared" si="6"/>
        <v/>
      </c>
      <c r="K189">
        <f t="shared" si="7"/>
        <v>20828</v>
      </c>
      <c r="L189" t="str">
        <f t="shared" si="8"/>
        <v/>
      </c>
    </row>
    <row r="190" ht="19.9" customHeight="1" spans="1:12">
      <c r="A190" s="1"/>
      <c r="B190" s="45">
        <v>2082801</v>
      </c>
      <c r="C190" s="41" t="s">
        <v>243</v>
      </c>
      <c r="D190" s="42" t="s">
        <v>512</v>
      </c>
      <c r="E190" s="42"/>
      <c r="F190" s="49">
        <v>1581822.23</v>
      </c>
      <c r="G190" s="43">
        <v>1.32156443191908</v>
      </c>
      <c r="H190" s="43"/>
      <c r="I190" s="23"/>
      <c r="J190" t="str">
        <f t="shared" si="6"/>
        <v/>
      </c>
      <c r="K190" t="str">
        <f t="shared" si="7"/>
        <v/>
      </c>
      <c r="L190">
        <f t="shared" si="8"/>
        <v>2082801</v>
      </c>
    </row>
    <row r="191" ht="19.9" customHeight="1" spans="1:12">
      <c r="A191" s="1"/>
      <c r="B191" s="45">
        <v>2082802</v>
      </c>
      <c r="C191" s="41" t="s">
        <v>278</v>
      </c>
      <c r="D191" s="42" t="s">
        <v>513</v>
      </c>
      <c r="E191" s="42"/>
      <c r="F191" s="42">
        <v>0</v>
      </c>
      <c r="G191" s="43">
        <v>0</v>
      </c>
      <c r="H191" s="43"/>
      <c r="I191" s="23"/>
      <c r="J191" t="str">
        <f t="shared" si="6"/>
        <v/>
      </c>
      <c r="K191" t="str">
        <f t="shared" si="7"/>
        <v/>
      </c>
      <c r="L191">
        <f t="shared" si="8"/>
        <v>2082802</v>
      </c>
    </row>
    <row r="192" ht="19.9" customHeight="1" spans="1:12">
      <c r="A192" s="1"/>
      <c r="B192" s="45">
        <v>2082899</v>
      </c>
      <c r="C192" s="41" t="s">
        <v>514</v>
      </c>
      <c r="D192" s="42" t="s">
        <v>515</v>
      </c>
      <c r="E192" s="42"/>
      <c r="F192" s="42">
        <v>0</v>
      </c>
      <c r="G192" s="43">
        <v>0</v>
      </c>
      <c r="H192" s="43"/>
      <c r="I192" s="23"/>
      <c r="J192" t="str">
        <f t="shared" si="6"/>
        <v/>
      </c>
      <c r="K192" t="str">
        <f t="shared" si="7"/>
        <v/>
      </c>
      <c r="L192">
        <f t="shared" si="8"/>
        <v>2082899</v>
      </c>
    </row>
    <row r="193" ht="19.9" customHeight="1" spans="2:12">
      <c r="B193" s="44">
        <v>20830</v>
      </c>
      <c r="C193" s="41" t="s">
        <v>516</v>
      </c>
      <c r="D193" s="42"/>
      <c r="E193" s="42"/>
      <c r="F193" s="49">
        <v>200000</v>
      </c>
      <c r="G193" s="43"/>
      <c r="H193" s="43"/>
      <c r="I193" s="23"/>
      <c r="J193" t="str">
        <f t="shared" si="6"/>
        <v/>
      </c>
      <c r="K193">
        <f t="shared" si="7"/>
        <v>20830</v>
      </c>
      <c r="L193" t="str">
        <f t="shared" si="8"/>
        <v/>
      </c>
    </row>
    <row r="194" ht="19.9" customHeight="1" spans="1:12">
      <c r="A194" s="1"/>
      <c r="B194" s="45">
        <v>2083001</v>
      </c>
      <c r="C194" s="41" t="s">
        <v>517</v>
      </c>
      <c r="D194" s="42"/>
      <c r="E194" s="42"/>
      <c r="F194" s="49">
        <v>200000</v>
      </c>
      <c r="G194" s="43"/>
      <c r="H194" s="43"/>
      <c r="I194" s="23"/>
      <c r="J194" t="str">
        <f t="shared" si="6"/>
        <v/>
      </c>
      <c r="K194" t="str">
        <f t="shared" si="7"/>
        <v/>
      </c>
      <c r="L194">
        <f t="shared" si="8"/>
        <v>2083001</v>
      </c>
    </row>
    <row r="195" ht="19.9" customHeight="1" spans="2:12">
      <c r="B195" s="44">
        <v>20899</v>
      </c>
      <c r="C195" s="41" t="s">
        <v>518</v>
      </c>
      <c r="D195" s="42" t="s">
        <v>519</v>
      </c>
      <c r="E195" s="42"/>
      <c r="F195" s="42">
        <v>0</v>
      </c>
      <c r="G195" s="43">
        <v>0</v>
      </c>
      <c r="H195" s="43"/>
      <c r="I195" s="23"/>
      <c r="J195" t="str">
        <f t="shared" si="6"/>
        <v/>
      </c>
      <c r="K195">
        <f t="shared" si="7"/>
        <v>20899</v>
      </c>
      <c r="L195" t="str">
        <f t="shared" si="8"/>
        <v/>
      </c>
    </row>
    <row r="196" ht="19.9" customHeight="1" spans="1:12">
      <c r="A196" s="1"/>
      <c r="B196" s="45">
        <v>2089999</v>
      </c>
      <c r="C196" s="41" t="s">
        <v>518</v>
      </c>
      <c r="D196" s="42" t="s">
        <v>519</v>
      </c>
      <c r="E196" s="42"/>
      <c r="F196" s="42">
        <v>0</v>
      </c>
      <c r="G196" s="43">
        <v>0</v>
      </c>
      <c r="H196" s="43"/>
      <c r="I196" s="23"/>
      <c r="J196" t="str">
        <f t="shared" si="6"/>
        <v/>
      </c>
      <c r="K196" t="str">
        <f t="shared" si="7"/>
        <v/>
      </c>
      <c r="L196">
        <f t="shared" si="8"/>
        <v>2089999</v>
      </c>
    </row>
    <row r="197" ht="19.9" customHeight="1" spans="2:12">
      <c r="B197" s="44">
        <v>210</v>
      </c>
      <c r="C197" s="41" t="s">
        <v>210</v>
      </c>
      <c r="D197" s="42" t="s">
        <v>211</v>
      </c>
      <c r="E197" s="42"/>
      <c r="F197" s="49">
        <v>124960344.51</v>
      </c>
      <c r="G197" s="43">
        <v>0.961175133056131</v>
      </c>
      <c r="H197" s="43"/>
      <c r="I197" s="23"/>
      <c r="J197">
        <f t="shared" si="6"/>
        <v>210</v>
      </c>
      <c r="K197" t="str">
        <f t="shared" si="7"/>
        <v/>
      </c>
      <c r="L197" t="str">
        <f t="shared" si="8"/>
        <v/>
      </c>
    </row>
    <row r="198" ht="19.9" customHeight="1" spans="1:12">
      <c r="A198" s="1"/>
      <c r="B198" s="44">
        <v>21001</v>
      </c>
      <c r="C198" s="41" t="s">
        <v>520</v>
      </c>
      <c r="D198" s="42" t="s">
        <v>521</v>
      </c>
      <c r="E198" s="42"/>
      <c r="F198" s="49">
        <v>6985674.72</v>
      </c>
      <c r="G198" s="43">
        <v>1.26754082016243</v>
      </c>
      <c r="H198" s="43"/>
      <c r="I198" s="23"/>
      <c r="J198" t="str">
        <f t="shared" si="6"/>
        <v/>
      </c>
      <c r="K198">
        <f t="shared" si="7"/>
        <v>21001</v>
      </c>
      <c r="L198" t="str">
        <f t="shared" si="8"/>
        <v/>
      </c>
    </row>
    <row r="199" ht="19.9" customHeight="1" spans="1:12">
      <c r="A199" s="1"/>
      <c r="B199" s="45">
        <v>2100101</v>
      </c>
      <c r="C199" s="41" t="s">
        <v>243</v>
      </c>
      <c r="D199" s="42" t="s">
        <v>522</v>
      </c>
      <c r="E199" s="42"/>
      <c r="F199" s="49">
        <v>5974731.71</v>
      </c>
      <c r="G199" s="43">
        <v>1.54539528849404</v>
      </c>
      <c r="H199" s="43"/>
      <c r="I199" s="23"/>
      <c r="J199" t="str">
        <f t="shared" ref="J199:J262" si="9">IF(LEN($B199)=3,$B199,"")</f>
        <v/>
      </c>
      <c r="K199" t="str">
        <f t="shared" ref="K199:K262" si="10">IF(LEN($B199)=5,$B199,"")</f>
        <v/>
      </c>
      <c r="L199">
        <f t="shared" ref="L199:L262" si="11">IF(LEN($B199)=7,$B199,"")</f>
        <v>2100101</v>
      </c>
    </row>
    <row r="200" ht="19.9" customHeight="1" spans="1:12">
      <c r="A200" s="1"/>
      <c r="B200" s="45">
        <v>2100199</v>
      </c>
      <c r="C200" s="41" t="s">
        <v>523</v>
      </c>
      <c r="D200" s="42" t="s">
        <v>524</v>
      </c>
      <c r="E200" s="42"/>
      <c r="F200" s="49">
        <v>1010943.01</v>
      </c>
      <c r="G200" s="43">
        <v>0.614535651262299</v>
      </c>
      <c r="H200" s="43"/>
      <c r="I200" s="23"/>
      <c r="J200" t="str">
        <f t="shared" si="9"/>
        <v/>
      </c>
      <c r="K200" t="str">
        <f t="shared" si="10"/>
        <v/>
      </c>
      <c r="L200">
        <f t="shared" si="11"/>
        <v>2100199</v>
      </c>
    </row>
    <row r="201" ht="19.9" customHeight="1" spans="2:12">
      <c r="B201" s="44">
        <v>21002</v>
      </c>
      <c r="C201" s="41" t="s">
        <v>525</v>
      </c>
      <c r="D201" s="42" t="s">
        <v>526</v>
      </c>
      <c r="E201" s="42"/>
      <c r="F201" s="49">
        <v>21063673.51</v>
      </c>
      <c r="G201" s="43">
        <v>0.866427643337132</v>
      </c>
      <c r="H201" s="43"/>
      <c r="I201" s="23"/>
      <c r="J201" t="str">
        <f t="shared" si="9"/>
        <v/>
      </c>
      <c r="K201">
        <f t="shared" si="10"/>
        <v>21002</v>
      </c>
      <c r="L201" t="str">
        <f t="shared" si="11"/>
        <v/>
      </c>
    </row>
    <row r="202" ht="19.9" customHeight="1" spans="1:12">
      <c r="A202" s="1"/>
      <c r="B202" s="45">
        <v>2100201</v>
      </c>
      <c r="C202" s="41" t="s">
        <v>527</v>
      </c>
      <c r="D202" s="42" t="s">
        <v>528</v>
      </c>
      <c r="E202" s="42"/>
      <c r="F202" s="49">
        <v>14977535.65</v>
      </c>
      <c r="G202" s="43">
        <v>1.03966786137009</v>
      </c>
      <c r="H202" s="43"/>
      <c r="I202" s="23"/>
      <c r="J202" t="str">
        <f t="shared" si="9"/>
        <v/>
      </c>
      <c r="K202" t="str">
        <f t="shared" si="10"/>
        <v/>
      </c>
      <c r="L202">
        <f t="shared" si="11"/>
        <v>2100201</v>
      </c>
    </row>
    <row r="203" ht="19.9" customHeight="1" spans="1:12">
      <c r="A203" s="1"/>
      <c r="B203" s="45">
        <v>2100202</v>
      </c>
      <c r="C203" s="41" t="s">
        <v>529</v>
      </c>
      <c r="D203" s="42" t="s">
        <v>530</v>
      </c>
      <c r="E203" s="42"/>
      <c r="F203" s="49">
        <v>6086137.86</v>
      </c>
      <c r="G203" s="43">
        <v>0.616326111299923</v>
      </c>
      <c r="H203" s="43"/>
      <c r="I203" s="23"/>
      <c r="J203" t="str">
        <f t="shared" si="9"/>
        <v/>
      </c>
      <c r="K203" t="str">
        <f t="shared" si="10"/>
        <v/>
      </c>
      <c r="L203">
        <f t="shared" si="11"/>
        <v>2100202</v>
      </c>
    </row>
    <row r="204" ht="19.9" customHeight="1" spans="1:12">
      <c r="A204" s="1"/>
      <c r="B204" s="45">
        <v>2100206</v>
      </c>
      <c r="C204" s="41" t="s">
        <v>531</v>
      </c>
      <c r="D204" s="42" t="s">
        <v>532</v>
      </c>
      <c r="E204" s="42"/>
      <c r="F204" s="42">
        <v>0</v>
      </c>
      <c r="G204" s="43">
        <v>0</v>
      </c>
      <c r="H204" s="43"/>
      <c r="I204" s="23"/>
      <c r="J204" t="str">
        <f t="shared" si="9"/>
        <v/>
      </c>
      <c r="K204" t="str">
        <f t="shared" si="10"/>
        <v/>
      </c>
      <c r="L204">
        <f t="shared" si="11"/>
        <v>2100206</v>
      </c>
    </row>
    <row r="205" ht="19.9" customHeight="1" spans="2:12">
      <c r="B205" s="44">
        <v>21003</v>
      </c>
      <c r="C205" s="41" t="s">
        <v>533</v>
      </c>
      <c r="D205" s="42" t="s">
        <v>534</v>
      </c>
      <c r="E205" s="42"/>
      <c r="F205" s="49">
        <v>27586491.52</v>
      </c>
      <c r="G205" s="43">
        <v>1.03778555982531</v>
      </c>
      <c r="H205" s="43"/>
      <c r="I205" s="23"/>
      <c r="J205" t="str">
        <f t="shared" si="9"/>
        <v/>
      </c>
      <c r="K205">
        <f t="shared" si="10"/>
        <v>21003</v>
      </c>
      <c r="L205" t="str">
        <f t="shared" si="11"/>
        <v/>
      </c>
    </row>
    <row r="206" ht="19.9" customHeight="1" spans="1:12">
      <c r="A206" s="1"/>
      <c r="B206" s="45">
        <v>2100301</v>
      </c>
      <c r="C206" s="41" t="s">
        <v>535</v>
      </c>
      <c r="D206" s="42" t="s">
        <v>536</v>
      </c>
      <c r="E206" s="42"/>
      <c r="F206" s="42">
        <v>0</v>
      </c>
      <c r="G206" s="43">
        <v>0</v>
      </c>
      <c r="H206" s="43"/>
      <c r="I206" s="23"/>
      <c r="J206" t="str">
        <f t="shared" si="9"/>
        <v/>
      </c>
      <c r="K206" t="str">
        <f t="shared" si="10"/>
        <v/>
      </c>
      <c r="L206">
        <f t="shared" si="11"/>
        <v>2100301</v>
      </c>
    </row>
    <row r="207" ht="19.9" customHeight="1" spans="1:12">
      <c r="A207" s="1"/>
      <c r="B207" s="45">
        <v>2100302</v>
      </c>
      <c r="C207" s="41" t="s">
        <v>537</v>
      </c>
      <c r="D207" s="42" t="s">
        <v>538</v>
      </c>
      <c r="E207" s="42"/>
      <c r="F207" s="49">
        <v>26610491.52</v>
      </c>
      <c r="G207" s="43">
        <v>1.08560921944919</v>
      </c>
      <c r="H207" s="43"/>
      <c r="I207" s="23"/>
      <c r="J207" t="str">
        <f t="shared" si="9"/>
        <v/>
      </c>
      <c r="K207" t="str">
        <f t="shared" si="10"/>
        <v/>
      </c>
      <c r="L207">
        <f t="shared" si="11"/>
        <v>2100302</v>
      </c>
    </row>
    <row r="208" ht="19.9" customHeight="1" spans="1:12">
      <c r="A208" s="1"/>
      <c r="B208" s="45">
        <v>2100399</v>
      </c>
      <c r="C208" s="41" t="s">
        <v>539</v>
      </c>
      <c r="D208" s="42" t="s">
        <v>540</v>
      </c>
      <c r="E208" s="42"/>
      <c r="F208" s="49">
        <v>976000</v>
      </c>
      <c r="G208" s="43">
        <v>0.479371316306483</v>
      </c>
      <c r="H208" s="43"/>
      <c r="I208" s="23"/>
      <c r="J208" t="str">
        <f t="shared" si="9"/>
        <v/>
      </c>
      <c r="K208" t="str">
        <f t="shared" si="10"/>
        <v/>
      </c>
      <c r="L208">
        <f t="shared" si="11"/>
        <v>2100399</v>
      </c>
    </row>
    <row r="209" ht="19.9" customHeight="1" spans="2:12">
      <c r="B209" s="44">
        <v>21004</v>
      </c>
      <c r="C209" s="41" t="s">
        <v>541</v>
      </c>
      <c r="D209" s="42" t="s">
        <v>542</v>
      </c>
      <c r="E209" s="42"/>
      <c r="F209" s="49">
        <v>11078434.36</v>
      </c>
      <c r="G209" s="43">
        <v>0.693197472022582</v>
      </c>
      <c r="H209" s="43"/>
      <c r="I209" s="23"/>
      <c r="J209" t="str">
        <f t="shared" si="9"/>
        <v/>
      </c>
      <c r="K209">
        <f t="shared" si="10"/>
        <v>21004</v>
      </c>
      <c r="L209" t="str">
        <f t="shared" si="11"/>
        <v/>
      </c>
    </row>
    <row r="210" ht="19.9" customHeight="1" spans="1:12">
      <c r="A210" s="1"/>
      <c r="B210" s="45">
        <v>2100401</v>
      </c>
      <c r="C210" s="41" t="s">
        <v>543</v>
      </c>
      <c r="D210" s="42" t="s">
        <v>544</v>
      </c>
      <c r="E210" s="42"/>
      <c r="F210" s="49">
        <v>6221416.43</v>
      </c>
      <c r="G210" s="43">
        <v>1.03511217369229</v>
      </c>
      <c r="H210" s="43"/>
      <c r="I210" s="23"/>
      <c r="J210" t="str">
        <f t="shared" si="9"/>
        <v/>
      </c>
      <c r="K210" t="str">
        <f t="shared" si="10"/>
        <v/>
      </c>
      <c r="L210">
        <f t="shared" si="11"/>
        <v>2100401</v>
      </c>
    </row>
    <row r="211" ht="19.9" customHeight="1" spans="1:12">
      <c r="A211" s="1"/>
      <c r="B211" s="45">
        <v>2100403</v>
      </c>
      <c r="C211" s="41" t="s">
        <v>545</v>
      </c>
      <c r="D211" s="42" t="s">
        <v>546</v>
      </c>
      <c r="E211" s="42"/>
      <c r="F211" s="49">
        <v>4243037.93</v>
      </c>
      <c r="G211" s="43">
        <v>1.05722970966833</v>
      </c>
      <c r="H211" s="43"/>
      <c r="I211" s="23"/>
      <c r="J211" t="str">
        <f t="shared" si="9"/>
        <v/>
      </c>
      <c r="K211" t="str">
        <f t="shared" si="10"/>
        <v/>
      </c>
      <c r="L211">
        <f t="shared" si="11"/>
        <v>2100403</v>
      </c>
    </row>
    <row r="212" ht="19.9" customHeight="1" spans="1:12">
      <c r="A212" s="1"/>
      <c r="B212" s="45">
        <v>2100408</v>
      </c>
      <c r="C212" s="41" t="s">
        <v>547</v>
      </c>
      <c r="D212" s="42" t="s">
        <v>548</v>
      </c>
      <c r="E212" s="42"/>
      <c r="F212" s="49">
        <v>532980</v>
      </c>
      <c r="G212" s="43">
        <v>0.41697699890471</v>
      </c>
      <c r="H212" s="43"/>
      <c r="I212" s="23"/>
      <c r="J212" t="str">
        <f t="shared" si="9"/>
        <v/>
      </c>
      <c r="K212" t="str">
        <f t="shared" si="10"/>
        <v/>
      </c>
      <c r="L212">
        <f t="shared" si="11"/>
        <v>2100408</v>
      </c>
    </row>
    <row r="213" ht="19.9" customHeight="1" spans="1:12">
      <c r="A213" s="1"/>
      <c r="B213" s="45">
        <v>2100409</v>
      </c>
      <c r="C213" s="41" t="s">
        <v>549</v>
      </c>
      <c r="D213" s="42" t="s">
        <v>550</v>
      </c>
      <c r="E213" s="42"/>
      <c r="F213" s="49">
        <v>81000</v>
      </c>
      <c r="G213" s="43">
        <v>0.0241778775405427</v>
      </c>
      <c r="H213" s="43"/>
      <c r="I213" s="23"/>
      <c r="J213" t="str">
        <f t="shared" si="9"/>
        <v/>
      </c>
      <c r="K213" t="str">
        <f t="shared" si="10"/>
        <v/>
      </c>
      <c r="L213">
        <f t="shared" si="11"/>
        <v>2100409</v>
      </c>
    </row>
    <row r="214" ht="19.9" customHeight="1" spans="1:12">
      <c r="A214" s="1"/>
      <c r="B214" s="45">
        <v>2100410</v>
      </c>
      <c r="C214" s="41" t="s">
        <v>551</v>
      </c>
      <c r="D214" s="42" t="s">
        <v>552</v>
      </c>
      <c r="E214" s="42"/>
      <c r="F214" s="42">
        <v>0</v>
      </c>
      <c r="G214" s="43">
        <v>0</v>
      </c>
      <c r="H214" s="43"/>
      <c r="I214" s="23"/>
      <c r="J214" t="str">
        <f t="shared" si="9"/>
        <v/>
      </c>
      <c r="K214" t="str">
        <f t="shared" si="10"/>
        <v/>
      </c>
      <c r="L214">
        <f t="shared" si="11"/>
        <v>2100410</v>
      </c>
    </row>
    <row r="215" ht="19.9" customHeight="1" spans="1:12">
      <c r="A215" s="1"/>
      <c r="B215" s="45">
        <v>2100499</v>
      </c>
      <c r="C215" s="41" t="s">
        <v>553</v>
      </c>
      <c r="D215" s="42" t="s">
        <v>554</v>
      </c>
      <c r="E215" s="42"/>
      <c r="F215" s="42">
        <v>0</v>
      </c>
      <c r="G215" s="43">
        <v>0</v>
      </c>
      <c r="H215" s="43"/>
      <c r="I215" s="23"/>
      <c r="J215" t="str">
        <f t="shared" si="9"/>
        <v/>
      </c>
      <c r="K215" t="str">
        <f t="shared" si="10"/>
        <v/>
      </c>
      <c r="L215">
        <f t="shared" si="11"/>
        <v>2100499</v>
      </c>
    </row>
    <row r="216" ht="19.9" customHeight="1" spans="2:12">
      <c r="B216" s="44">
        <v>21007</v>
      </c>
      <c r="C216" s="41" t="s">
        <v>555</v>
      </c>
      <c r="D216" s="42" t="s">
        <v>556</v>
      </c>
      <c r="E216" s="42"/>
      <c r="F216" s="49">
        <v>200000</v>
      </c>
      <c r="G216" s="43">
        <v>0.527870228383054</v>
      </c>
      <c r="H216" s="43"/>
      <c r="I216" s="23"/>
      <c r="J216" t="str">
        <f t="shared" si="9"/>
        <v/>
      </c>
      <c r="K216">
        <f t="shared" si="10"/>
        <v>21007</v>
      </c>
      <c r="L216" t="str">
        <f t="shared" si="11"/>
        <v/>
      </c>
    </row>
    <row r="217" ht="19.9" customHeight="1" spans="1:12">
      <c r="A217" s="1"/>
      <c r="B217" s="45">
        <v>2100717</v>
      </c>
      <c r="C217" s="41" t="s">
        <v>557</v>
      </c>
      <c r="D217" s="42" t="s">
        <v>248</v>
      </c>
      <c r="E217" s="42"/>
      <c r="F217" s="49">
        <v>200000</v>
      </c>
      <c r="G217" s="43">
        <v>0.666666666666667</v>
      </c>
      <c r="H217" s="43"/>
      <c r="I217" s="23"/>
      <c r="J217" t="str">
        <f t="shared" si="9"/>
        <v/>
      </c>
      <c r="K217" t="str">
        <f t="shared" si="10"/>
        <v/>
      </c>
      <c r="L217">
        <f t="shared" si="11"/>
        <v>2100717</v>
      </c>
    </row>
    <row r="218" ht="19.9" customHeight="1" spans="1:12">
      <c r="A218" s="1"/>
      <c r="B218" s="45">
        <v>2100799</v>
      </c>
      <c r="C218" s="41" t="s">
        <v>558</v>
      </c>
      <c r="D218" s="42" t="s">
        <v>559</v>
      </c>
      <c r="E218" s="42"/>
      <c r="F218" s="42">
        <v>0</v>
      </c>
      <c r="G218" s="43">
        <v>0</v>
      </c>
      <c r="H218" s="43"/>
      <c r="I218" s="23"/>
      <c r="J218" t="str">
        <f t="shared" si="9"/>
        <v/>
      </c>
      <c r="K218" t="str">
        <f t="shared" si="10"/>
        <v/>
      </c>
      <c r="L218">
        <f t="shared" si="11"/>
        <v>2100799</v>
      </c>
    </row>
    <row r="219" ht="19.9" customHeight="1" spans="2:12">
      <c r="B219" s="44">
        <v>21011</v>
      </c>
      <c r="C219" s="41" t="s">
        <v>560</v>
      </c>
      <c r="D219" s="42" t="s">
        <v>561</v>
      </c>
      <c r="E219" s="42"/>
      <c r="F219" s="49">
        <v>57837470.4</v>
      </c>
      <c r="G219" s="43">
        <v>1.16775328924334</v>
      </c>
      <c r="H219" s="43"/>
      <c r="I219" s="23"/>
      <c r="J219" t="str">
        <f t="shared" si="9"/>
        <v/>
      </c>
      <c r="K219">
        <f t="shared" si="10"/>
        <v>21011</v>
      </c>
      <c r="L219" t="str">
        <f t="shared" si="11"/>
        <v/>
      </c>
    </row>
    <row r="220" ht="19.9" customHeight="1" spans="1:12">
      <c r="A220" s="1"/>
      <c r="B220" s="45">
        <v>2101101</v>
      </c>
      <c r="C220" s="41" t="s">
        <v>562</v>
      </c>
      <c r="D220" s="42" t="s">
        <v>563</v>
      </c>
      <c r="E220" s="42"/>
      <c r="F220" s="49">
        <v>22041200.53</v>
      </c>
      <c r="G220" s="43">
        <v>1.01003776535385</v>
      </c>
      <c r="H220" s="43"/>
      <c r="I220" s="23"/>
      <c r="J220" t="str">
        <f t="shared" si="9"/>
        <v/>
      </c>
      <c r="K220" t="str">
        <f t="shared" si="10"/>
        <v/>
      </c>
      <c r="L220">
        <f t="shared" si="11"/>
        <v>2101101</v>
      </c>
    </row>
    <row r="221" ht="19.9" customHeight="1" spans="1:12">
      <c r="A221" s="1"/>
      <c r="B221" s="45">
        <v>2101102</v>
      </c>
      <c r="C221" s="41" t="s">
        <v>564</v>
      </c>
      <c r="D221" s="42" t="s">
        <v>565</v>
      </c>
      <c r="E221" s="42"/>
      <c r="F221" s="49">
        <v>25024033.63</v>
      </c>
      <c r="G221" s="43">
        <v>1.30282743682796</v>
      </c>
      <c r="H221" s="43"/>
      <c r="I221" s="23"/>
      <c r="J221" t="str">
        <f t="shared" si="9"/>
        <v/>
      </c>
      <c r="K221" t="str">
        <f t="shared" si="10"/>
        <v/>
      </c>
      <c r="L221">
        <f t="shared" si="11"/>
        <v>2101102</v>
      </c>
    </row>
    <row r="222" ht="19.9" customHeight="1" spans="1:12">
      <c r="A222" s="1"/>
      <c r="B222" s="45">
        <v>2101103</v>
      </c>
      <c r="C222" s="41" t="s">
        <v>566</v>
      </c>
      <c r="D222" s="42" t="s">
        <v>567</v>
      </c>
      <c r="E222" s="42"/>
      <c r="F222" s="49">
        <v>5587714</v>
      </c>
      <c r="G222" s="43">
        <v>0.808274340848046</v>
      </c>
      <c r="H222" s="43"/>
      <c r="I222" s="23"/>
      <c r="J222" t="str">
        <f t="shared" si="9"/>
        <v/>
      </c>
      <c r="K222" t="str">
        <f t="shared" si="10"/>
        <v/>
      </c>
      <c r="L222">
        <f t="shared" si="11"/>
        <v>2101103</v>
      </c>
    </row>
    <row r="223" ht="19.9" customHeight="1" spans="1:12">
      <c r="A223" s="1"/>
      <c r="B223" s="45">
        <v>2101199</v>
      </c>
      <c r="C223" s="41" t="s">
        <v>568</v>
      </c>
      <c r="D223" s="42" t="s">
        <v>569</v>
      </c>
      <c r="E223" s="42"/>
      <c r="F223" s="49">
        <v>5184522.24</v>
      </c>
      <c r="G223" s="43">
        <v>3.26879070255881</v>
      </c>
      <c r="H223" s="43"/>
      <c r="I223" s="23"/>
      <c r="J223" t="str">
        <f t="shared" si="9"/>
        <v/>
      </c>
      <c r="K223" t="str">
        <f t="shared" si="10"/>
        <v/>
      </c>
      <c r="L223">
        <f t="shared" si="11"/>
        <v>2101199</v>
      </c>
    </row>
    <row r="224" ht="19.9" customHeight="1" spans="2:12">
      <c r="B224" s="44">
        <v>21012</v>
      </c>
      <c r="C224" s="41" t="s">
        <v>570</v>
      </c>
      <c r="D224" s="42" t="s">
        <v>571</v>
      </c>
      <c r="E224" s="42"/>
      <c r="F224" s="42">
        <v>0</v>
      </c>
      <c r="G224" s="43">
        <v>0</v>
      </c>
      <c r="H224" s="43"/>
      <c r="I224" s="23"/>
      <c r="J224" t="str">
        <f t="shared" si="9"/>
        <v/>
      </c>
      <c r="K224">
        <f t="shared" si="10"/>
        <v>21012</v>
      </c>
      <c r="L224" t="str">
        <f t="shared" si="11"/>
        <v/>
      </c>
    </row>
    <row r="225" ht="19.9" customHeight="1" spans="1:12">
      <c r="A225" s="1"/>
      <c r="B225" s="45">
        <v>2101202</v>
      </c>
      <c r="C225" s="41" t="s">
        <v>572</v>
      </c>
      <c r="D225" s="42" t="s">
        <v>573</v>
      </c>
      <c r="E225" s="42"/>
      <c r="F225" s="42">
        <v>0</v>
      </c>
      <c r="G225" s="43">
        <v>0</v>
      </c>
      <c r="H225" s="43"/>
      <c r="I225" s="23"/>
      <c r="J225" t="str">
        <f t="shared" si="9"/>
        <v/>
      </c>
      <c r="K225" t="str">
        <f t="shared" si="10"/>
        <v/>
      </c>
      <c r="L225">
        <f t="shared" si="11"/>
        <v>2101202</v>
      </c>
    </row>
    <row r="226" ht="19.9" customHeight="1" spans="1:12">
      <c r="A226" s="1"/>
      <c r="B226" s="45">
        <v>2101299</v>
      </c>
      <c r="C226" s="41" t="s">
        <v>574</v>
      </c>
      <c r="D226" s="42" t="s">
        <v>575</v>
      </c>
      <c r="E226" s="42"/>
      <c r="F226" s="42">
        <v>0</v>
      </c>
      <c r="G226" s="43">
        <v>0</v>
      </c>
      <c r="H226" s="43"/>
      <c r="I226" s="23"/>
      <c r="J226" t="str">
        <f t="shared" si="9"/>
        <v/>
      </c>
      <c r="K226" t="str">
        <f t="shared" si="10"/>
        <v/>
      </c>
      <c r="L226">
        <f t="shared" si="11"/>
        <v>2101299</v>
      </c>
    </row>
    <row r="227" ht="19.9" customHeight="1" spans="2:12">
      <c r="B227" s="44">
        <v>21013</v>
      </c>
      <c r="C227" s="41" t="s">
        <v>576</v>
      </c>
      <c r="D227" s="42" t="s">
        <v>577</v>
      </c>
      <c r="E227" s="42"/>
      <c r="F227" s="42">
        <v>0</v>
      </c>
      <c r="G227" s="43">
        <v>0</v>
      </c>
      <c r="H227" s="43"/>
      <c r="I227" s="23"/>
      <c r="J227" t="str">
        <f t="shared" si="9"/>
        <v/>
      </c>
      <c r="K227">
        <f t="shared" si="10"/>
        <v>21013</v>
      </c>
      <c r="L227" t="str">
        <f t="shared" si="11"/>
        <v/>
      </c>
    </row>
    <row r="228" ht="19.9" customHeight="1" spans="1:12">
      <c r="A228" s="1"/>
      <c r="B228" s="45">
        <v>2101301</v>
      </c>
      <c r="C228" s="41" t="s">
        <v>578</v>
      </c>
      <c r="D228" s="42" t="s">
        <v>577</v>
      </c>
      <c r="E228" s="42"/>
      <c r="F228" s="42">
        <v>0</v>
      </c>
      <c r="G228" s="43">
        <v>0</v>
      </c>
      <c r="H228" s="43"/>
      <c r="I228" s="23"/>
      <c r="J228" t="str">
        <f t="shared" si="9"/>
        <v/>
      </c>
      <c r="K228" t="str">
        <f t="shared" si="10"/>
        <v/>
      </c>
      <c r="L228">
        <f t="shared" si="11"/>
        <v>2101301</v>
      </c>
    </row>
    <row r="229" ht="19.9" customHeight="1" spans="2:12">
      <c r="B229" s="44">
        <v>21014</v>
      </c>
      <c r="C229" s="41" t="s">
        <v>579</v>
      </c>
      <c r="D229" s="42" t="s">
        <v>580</v>
      </c>
      <c r="E229" s="42"/>
      <c r="F229" s="42">
        <v>0</v>
      </c>
      <c r="G229" s="43">
        <v>0</v>
      </c>
      <c r="H229" s="43"/>
      <c r="I229" s="23"/>
      <c r="J229" t="str">
        <f t="shared" si="9"/>
        <v/>
      </c>
      <c r="K229">
        <f t="shared" si="10"/>
        <v>21014</v>
      </c>
      <c r="L229" t="str">
        <f t="shared" si="11"/>
        <v/>
      </c>
    </row>
    <row r="230" ht="19.9" customHeight="1" spans="1:12">
      <c r="A230" s="1"/>
      <c r="B230" s="45">
        <v>2101401</v>
      </c>
      <c r="C230" s="41" t="s">
        <v>581</v>
      </c>
      <c r="D230" s="42" t="s">
        <v>580</v>
      </c>
      <c r="E230" s="42"/>
      <c r="F230" s="42">
        <v>0</v>
      </c>
      <c r="G230" s="43">
        <v>0</v>
      </c>
      <c r="H230" s="43"/>
      <c r="I230" s="23"/>
      <c r="J230" t="str">
        <f t="shared" si="9"/>
        <v/>
      </c>
      <c r="K230" t="str">
        <f t="shared" si="10"/>
        <v/>
      </c>
      <c r="L230">
        <f t="shared" si="11"/>
        <v>2101401</v>
      </c>
    </row>
    <row r="231" ht="19.9" customHeight="1" spans="2:12">
      <c r="B231" s="44">
        <v>21099</v>
      </c>
      <c r="C231" s="41" t="s">
        <v>582</v>
      </c>
      <c r="D231" s="42" t="s">
        <v>583</v>
      </c>
      <c r="E231" s="42"/>
      <c r="F231" s="49">
        <v>208600</v>
      </c>
      <c r="G231" s="43">
        <v>0.0553335238228354</v>
      </c>
      <c r="H231" s="43"/>
      <c r="I231" s="23"/>
      <c r="J231" t="str">
        <f t="shared" si="9"/>
        <v/>
      </c>
      <c r="K231">
        <f t="shared" si="10"/>
        <v>21099</v>
      </c>
      <c r="L231" t="str">
        <f t="shared" si="11"/>
        <v/>
      </c>
    </row>
    <row r="232" ht="19.9" customHeight="1" spans="1:12">
      <c r="A232" s="1"/>
      <c r="B232" s="45">
        <v>2109999</v>
      </c>
      <c r="C232" s="41" t="s">
        <v>582</v>
      </c>
      <c r="D232" s="42" t="s">
        <v>583</v>
      </c>
      <c r="E232" s="42"/>
      <c r="F232" s="49">
        <v>208600</v>
      </c>
      <c r="G232" s="43">
        <v>0.0553335238228354</v>
      </c>
      <c r="H232" s="43"/>
      <c r="I232" s="23"/>
      <c r="J232" t="str">
        <f t="shared" si="9"/>
        <v/>
      </c>
      <c r="K232" t="str">
        <f t="shared" si="10"/>
        <v/>
      </c>
      <c r="L232">
        <f t="shared" si="11"/>
        <v>2109999</v>
      </c>
    </row>
    <row r="233" ht="19.9" customHeight="1" spans="2:12">
      <c r="B233" s="44">
        <v>211</v>
      </c>
      <c r="C233" s="41" t="s">
        <v>212</v>
      </c>
      <c r="D233" s="42" t="s">
        <v>213</v>
      </c>
      <c r="E233" s="42"/>
      <c r="F233" s="50">
        <v>12873850</v>
      </c>
      <c r="G233" s="43">
        <v>0.0169943249757716</v>
      </c>
      <c r="H233" s="43"/>
      <c r="I233" s="23"/>
      <c r="J233">
        <f t="shared" si="9"/>
        <v>211</v>
      </c>
      <c r="K233" t="str">
        <f t="shared" si="10"/>
        <v/>
      </c>
      <c r="L233" t="str">
        <f t="shared" si="11"/>
        <v/>
      </c>
    </row>
    <row r="234" ht="19.9" customHeight="1" spans="1:12">
      <c r="A234" s="1"/>
      <c r="B234" s="44">
        <v>21101</v>
      </c>
      <c r="C234" s="41" t="s">
        <v>584</v>
      </c>
      <c r="D234" s="42"/>
      <c r="E234" s="42"/>
      <c r="F234" s="49">
        <v>803850</v>
      </c>
      <c r="G234" s="43"/>
      <c r="H234" s="43"/>
      <c r="I234" s="23"/>
      <c r="J234" t="str">
        <f t="shared" si="9"/>
        <v/>
      </c>
      <c r="K234">
        <f t="shared" si="10"/>
        <v>21101</v>
      </c>
      <c r="L234" t="str">
        <f t="shared" si="11"/>
        <v/>
      </c>
    </row>
    <row r="235" ht="19.9" customHeight="1" spans="1:12">
      <c r="A235" s="1"/>
      <c r="B235" s="45">
        <v>2110101</v>
      </c>
      <c r="C235" s="41" t="s">
        <v>243</v>
      </c>
      <c r="D235" s="42"/>
      <c r="E235" s="42"/>
      <c r="F235" s="49">
        <v>803850</v>
      </c>
      <c r="G235" s="43"/>
      <c r="H235" s="43"/>
      <c r="I235" s="23"/>
      <c r="J235" t="str">
        <f t="shared" si="9"/>
        <v/>
      </c>
      <c r="K235" t="str">
        <f t="shared" si="10"/>
        <v/>
      </c>
      <c r="L235">
        <f t="shared" si="11"/>
        <v>2110101</v>
      </c>
    </row>
    <row r="236" ht="19.9" customHeight="1" spans="2:12">
      <c r="B236" s="44">
        <v>21104</v>
      </c>
      <c r="C236" s="41" t="s">
        <v>585</v>
      </c>
      <c r="D236" s="42" t="s">
        <v>586</v>
      </c>
      <c r="E236" s="42"/>
      <c r="F236" s="42">
        <v>12070000</v>
      </c>
      <c r="G236" s="43">
        <v>0</v>
      </c>
      <c r="H236" s="43"/>
      <c r="I236" s="23"/>
      <c r="J236" t="str">
        <f t="shared" si="9"/>
        <v/>
      </c>
      <c r="K236">
        <f t="shared" si="10"/>
        <v>21104</v>
      </c>
      <c r="L236" t="str">
        <f t="shared" si="11"/>
        <v/>
      </c>
    </row>
    <row r="237" ht="19.9" customHeight="1" spans="1:12">
      <c r="A237" s="1"/>
      <c r="B237" s="45">
        <v>2110401</v>
      </c>
      <c r="C237" s="41" t="s">
        <v>587</v>
      </c>
      <c r="D237" s="42" t="s">
        <v>588</v>
      </c>
      <c r="E237" s="42"/>
      <c r="F237" s="42">
        <v>0</v>
      </c>
      <c r="G237" s="43">
        <v>0</v>
      </c>
      <c r="H237" s="43"/>
      <c r="I237" s="23"/>
      <c r="J237" t="str">
        <f t="shared" si="9"/>
        <v/>
      </c>
      <c r="K237" t="str">
        <f t="shared" si="10"/>
        <v/>
      </c>
      <c r="L237">
        <f t="shared" si="11"/>
        <v>2110401</v>
      </c>
    </row>
    <row r="238" ht="19.9" customHeight="1" spans="1:12">
      <c r="A238" s="1"/>
      <c r="B238" s="45">
        <v>2110405</v>
      </c>
      <c r="C238" s="41" t="s">
        <v>589</v>
      </c>
      <c r="D238" s="42" t="s">
        <v>590</v>
      </c>
      <c r="E238" s="42"/>
      <c r="F238" s="42">
        <v>0</v>
      </c>
      <c r="G238" s="43">
        <v>0</v>
      </c>
      <c r="H238" s="43"/>
      <c r="I238" s="23"/>
      <c r="J238" t="str">
        <f t="shared" si="9"/>
        <v/>
      </c>
      <c r="K238" t="str">
        <f t="shared" si="10"/>
        <v/>
      </c>
      <c r="L238">
        <f t="shared" si="11"/>
        <v>2110405</v>
      </c>
    </row>
    <row r="239" ht="19.9" customHeight="1" spans="1:12">
      <c r="A239" s="1"/>
      <c r="B239" s="45">
        <v>2110499</v>
      </c>
      <c r="C239" s="41" t="s">
        <v>591</v>
      </c>
      <c r="D239" s="42" t="s">
        <v>93</v>
      </c>
      <c r="E239" s="42"/>
      <c r="F239" s="42">
        <v>12070000</v>
      </c>
      <c r="G239" s="43">
        <v>0</v>
      </c>
      <c r="H239" s="43"/>
      <c r="I239" s="23"/>
      <c r="J239" t="str">
        <f t="shared" si="9"/>
        <v/>
      </c>
      <c r="K239" t="str">
        <f t="shared" si="10"/>
        <v/>
      </c>
      <c r="L239">
        <f t="shared" si="11"/>
        <v>2110499</v>
      </c>
    </row>
    <row r="240" ht="19.9" customHeight="1" spans="2:12">
      <c r="B240" s="44">
        <v>21111</v>
      </c>
      <c r="C240" s="41" t="s">
        <v>592</v>
      </c>
      <c r="D240" s="42" t="s">
        <v>332</v>
      </c>
      <c r="E240" s="42"/>
      <c r="F240" s="42">
        <v>0</v>
      </c>
      <c r="G240" s="43">
        <v>0</v>
      </c>
      <c r="H240" s="43"/>
      <c r="I240" s="23"/>
      <c r="J240" t="str">
        <f t="shared" si="9"/>
        <v/>
      </c>
      <c r="K240">
        <f t="shared" si="10"/>
        <v>21111</v>
      </c>
      <c r="L240" t="str">
        <f t="shared" si="11"/>
        <v/>
      </c>
    </row>
    <row r="241" ht="19.9" customHeight="1" spans="1:12">
      <c r="A241" s="1"/>
      <c r="B241" s="45">
        <v>2111101</v>
      </c>
      <c r="C241" s="41" t="s">
        <v>593</v>
      </c>
      <c r="D241" s="42" t="s">
        <v>332</v>
      </c>
      <c r="E241" s="42"/>
      <c r="F241" s="42">
        <v>0</v>
      </c>
      <c r="G241" s="43">
        <v>0</v>
      </c>
      <c r="H241" s="43"/>
      <c r="I241" s="23"/>
      <c r="J241" t="str">
        <f t="shared" si="9"/>
        <v/>
      </c>
      <c r="K241" t="str">
        <f t="shared" si="10"/>
        <v/>
      </c>
      <c r="L241">
        <f t="shared" si="11"/>
        <v>2111101</v>
      </c>
    </row>
    <row r="242" ht="19.9" customHeight="1" spans="2:12">
      <c r="B242" s="44">
        <v>21199</v>
      </c>
      <c r="C242" s="41" t="s">
        <v>594</v>
      </c>
      <c r="D242" s="42" t="s">
        <v>595</v>
      </c>
      <c r="E242" s="42"/>
      <c r="F242" s="42">
        <v>0</v>
      </c>
      <c r="G242" s="43">
        <v>0</v>
      </c>
      <c r="H242" s="43"/>
      <c r="I242" s="23"/>
      <c r="J242" t="str">
        <f t="shared" si="9"/>
        <v/>
      </c>
      <c r="K242">
        <f t="shared" si="10"/>
        <v>21199</v>
      </c>
      <c r="L242" t="str">
        <f t="shared" si="11"/>
        <v/>
      </c>
    </row>
    <row r="243" ht="19.9" customHeight="1" spans="1:12">
      <c r="A243" s="1"/>
      <c r="B243" s="45">
        <v>2119999</v>
      </c>
      <c r="C243" s="41" t="s">
        <v>594</v>
      </c>
      <c r="D243" s="42" t="s">
        <v>595</v>
      </c>
      <c r="E243" s="42"/>
      <c r="F243" s="42">
        <v>0</v>
      </c>
      <c r="G243" s="43">
        <v>0</v>
      </c>
      <c r="H243" s="43"/>
      <c r="I243" s="23"/>
      <c r="J243" t="str">
        <f t="shared" si="9"/>
        <v/>
      </c>
      <c r="K243" t="str">
        <f t="shared" si="10"/>
        <v/>
      </c>
      <c r="L243">
        <f t="shared" si="11"/>
        <v>2119999</v>
      </c>
    </row>
    <row r="244" ht="19.9" customHeight="1" spans="2:12">
      <c r="B244" s="44">
        <v>212</v>
      </c>
      <c r="C244" s="41" t="s">
        <v>214</v>
      </c>
      <c r="D244" s="42" t="s">
        <v>215</v>
      </c>
      <c r="E244" s="42"/>
      <c r="F244" s="49">
        <v>12289566.29</v>
      </c>
      <c r="G244" s="43">
        <v>0.177985447529783</v>
      </c>
      <c r="H244" s="43"/>
      <c r="I244" s="23"/>
      <c r="J244">
        <f t="shared" si="9"/>
        <v>212</v>
      </c>
      <c r="K244" t="str">
        <f t="shared" si="10"/>
        <v/>
      </c>
      <c r="L244" t="str">
        <f t="shared" si="11"/>
        <v/>
      </c>
    </row>
    <row r="245" ht="19.9" customHeight="1" spans="1:12">
      <c r="A245" s="1"/>
      <c r="B245" s="44">
        <v>21201</v>
      </c>
      <c r="C245" s="41" t="s">
        <v>596</v>
      </c>
      <c r="D245" s="42" t="s">
        <v>597</v>
      </c>
      <c r="E245" s="42"/>
      <c r="F245" s="49">
        <v>12289566.29</v>
      </c>
      <c r="G245" s="43">
        <v>0.386658744100733</v>
      </c>
      <c r="H245" s="43"/>
      <c r="I245" s="23"/>
      <c r="J245" t="str">
        <f t="shared" si="9"/>
        <v/>
      </c>
      <c r="K245">
        <f t="shared" si="10"/>
        <v>21201</v>
      </c>
      <c r="L245" t="str">
        <f t="shared" si="11"/>
        <v/>
      </c>
    </row>
    <row r="246" ht="19.9" customHeight="1" spans="1:12">
      <c r="A246" s="1"/>
      <c r="B246" s="45">
        <v>2120101</v>
      </c>
      <c r="C246" s="41" t="s">
        <v>243</v>
      </c>
      <c r="D246" s="42" t="s">
        <v>598</v>
      </c>
      <c r="E246" s="42"/>
      <c r="F246" s="49">
        <v>2419541.58</v>
      </c>
      <c r="G246" s="43">
        <v>1.10206133762568</v>
      </c>
      <c r="H246" s="43"/>
      <c r="I246" s="23"/>
      <c r="J246" t="str">
        <f t="shared" si="9"/>
        <v/>
      </c>
      <c r="K246" t="str">
        <f t="shared" si="10"/>
        <v/>
      </c>
      <c r="L246">
        <f t="shared" si="11"/>
        <v>2120101</v>
      </c>
    </row>
    <row r="247" ht="19.9" customHeight="1" spans="1:12">
      <c r="A247" s="1"/>
      <c r="B247" s="45">
        <v>2120103</v>
      </c>
      <c r="C247" s="41" t="s">
        <v>254</v>
      </c>
      <c r="D247" s="42" t="s">
        <v>599</v>
      </c>
      <c r="E247" s="42"/>
      <c r="F247" s="49">
        <v>6410454.88</v>
      </c>
      <c r="G247" s="43">
        <v>1.07709754684766</v>
      </c>
      <c r="H247" s="43"/>
      <c r="I247" s="23"/>
      <c r="J247" t="str">
        <f t="shared" si="9"/>
        <v/>
      </c>
      <c r="K247" t="str">
        <f t="shared" si="10"/>
        <v/>
      </c>
      <c r="L247">
        <f t="shared" si="11"/>
        <v>2120103</v>
      </c>
    </row>
    <row r="248" ht="19.9" customHeight="1" spans="1:12">
      <c r="A248" s="1"/>
      <c r="B248" s="45">
        <v>2120199</v>
      </c>
      <c r="C248" s="41" t="s">
        <v>600</v>
      </c>
      <c r="D248" s="42" t="s">
        <v>601</v>
      </c>
      <c r="E248" s="42"/>
      <c r="F248" s="49">
        <v>3459569.83</v>
      </c>
      <c r="G248" s="43">
        <v>0.146362833136375</v>
      </c>
      <c r="H248" s="43"/>
      <c r="I248" s="23"/>
      <c r="J248" t="str">
        <f t="shared" si="9"/>
        <v/>
      </c>
      <c r="K248" t="str">
        <f t="shared" si="10"/>
        <v/>
      </c>
      <c r="L248">
        <f t="shared" si="11"/>
        <v>2120199</v>
      </c>
    </row>
    <row r="249" ht="19.9" customHeight="1" spans="2:12">
      <c r="B249" s="44">
        <v>21203</v>
      </c>
      <c r="C249" s="41" t="s">
        <v>602</v>
      </c>
      <c r="D249" s="42" t="s">
        <v>603</v>
      </c>
      <c r="E249" s="42"/>
      <c r="F249" s="42">
        <v>0</v>
      </c>
      <c r="G249" s="43">
        <v>0</v>
      </c>
      <c r="H249" s="43"/>
      <c r="I249" s="23"/>
      <c r="J249" t="str">
        <f t="shared" si="9"/>
        <v/>
      </c>
      <c r="K249">
        <f t="shared" si="10"/>
        <v>21203</v>
      </c>
      <c r="L249" t="str">
        <f t="shared" si="11"/>
        <v/>
      </c>
    </row>
    <row r="250" ht="19.9" customHeight="1" spans="1:12">
      <c r="A250" s="1"/>
      <c r="B250" s="45">
        <v>2120303</v>
      </c>
      <c r="C250" s="41" t="s">
        <v>604</v>
      </c>
      <c r="D250" s="42" t="s">
        <v>605</v>
      </c>
      <c r="E250" s="42"/>
      <c r="F250" s="42">
        <v>0</v>
      </c>
      <c r="G250" s="43">
        <v>0</v>
      </c>
      <c r="H250" s="43"/>
      <c r="I250" s="23"/>
      <c r="J250" t="str">
        <f t="shared" si="9"/>
        <v/>
      </c>
      <c r="K250" t="str">
        <f t="shared" si="10"/>
        <v/>
      </c>
      <c r="L250">
        <f t="shared" si="11"/>
        <v>2120303</v>
      </c>
    </row>
    <row r="251" ht="19.9" customHeight="1" spans="1:12">
      <c r="A251" s="1"/>
      <c r="B251" s="45">
        <v>2120399</v>
      </c>
      <c r="C251" s="41" t="s">
        <v>606</v>
      </c>
      <c r="D251" s="42" t="s">
        <v>607</v>
      </c>
      <c r="E251" s="42"/>
      <c r="F251" s="42">
        <v>0</v>
      </c>
      <c r="G251" s="43">
        <v>0</v>
      </c>
      <c r="H251" s="43"/>
      <c r="I251" s="23"/>
      <c r="J251" t="str">
        <f t="shared" si="9"/>
        <v/>
      </c>
      <c r="K251" t="str">
        <f t="shared" si="10"/>
        <v/>
      </c>
      <c r="L251">
        <f t="shared" si="11"/>
        <v>2120399</v>
      </c>
    </row>
    <row r="252" ht="19.9" customHeight="1" spans="2:12">
      <c r="B252" s="44">
        <v>21205</v>
      </c>
      <c r="C252" s="41" t="s">
        <v>608</v>
      </c>
      <c r="D252" s="42" t="s">
        <v>609</v>
      </c>
      <c r="E252" s="42"/>
      <c r="F252" s="42">
        <v>0</v>
      </c>
      <c r="G252" s="43">
        <v>0</v>
      </c>
      <c r="H252" s="43"/>
      <c r="I252" s="23"/>
      <c r="J252" t="str">
        <f t="shared" si="9"/>
        <v/>
      </c>
      <c r="K252">
        <f t="shared" si="10"/>
        <v>21205</v>
      </c>
      <c r="L252" t="str">
        <f t="shared" si="11"/>
        <v/>
      </c>
    </row>
    <row r="253" ht="19.9" customHeight="1" spans="1:12">
      <c r="A253" s="1"/>
      <c r="B253" s="45">
        <v>2120501</v>
      </c>
      <c r="C253" s="41" t="s">
        <v>608</v>
      </c>
      <c r="D253" s="42" t="s">
        <v>609</v>
      </c>
      <c r="E253" s="42"/>
      <c r="F253" s="42">
        <v>0</v>
      </c>
      <c r="G253" s="43">
        <v>0</v>
      </c>
      <c r="H253" s="43"/>
      <c r="I253" s="23"/>
      <c r="J253" t="str">
        <f t="shared" si="9"/>
        <v/>
      </c>
      <c r="K253" t="str">
        <f t="shared" si="10"/>
        <v/>
      </c>
      <c r="L253">
        <f t="shared" si="11"/>
        <v>2120501</v>
      </c>
    </row>
    <row r="254" ht="19.9" customHeight="1" spans="2:12">
      <c r="B254" s="44">
        <v>21299</v>
      </c>
      <c r="C254" s="41" t="s">
        <v>610</v>
      </c>
      <c r="D254" s="42" t="s">
        <v>611</v>
      </c>
      <c r="E254" s="42"/>
      <c r="F254" s="42">
        <v>0</v>
      </c>
      <c r="G254" s="43">
        <v>0</v>
      </c>
      <c r="H254" s="43"/>
      <c r="I254" s="23"/>
      <c r="J254" t="str">
        <f t="shared" si="9"/>
        <v/>
      </c>
      <c r="K254">
        <f t="shared" si="10"/>
        <v>21299</v>
      </c>
      <c r="L254" t="str">
        <f t="shared" si="11"/>
        <v/>
      </c>
    </row>
    <row r="255" ht="19.9" customHeight="1" spans="1:12">
      <c r="A255" s="1"/>
      <c r="B255" s="45">
        <v>2129999</v>
      </c>
      <c r="C255" s="41" t="s">
        <v>610</v>
      </c>
      <c r="D255" s="42" t="s">
        <v>611</v>
      </c>
      <c r="E255" s="42"/>
      <c r="F255" s="42">
        <v>0</v>
      </c>
      <c r="G255" s="43">
        <v>0</v>
      </c>
      <c r="H255" s="43"/>
      <c r="I255" s="23"/>
      <c r="J255" t="str">
        <f t="shared" si="9"/>
        <v/>
      </c>
      <c r="K255" t="str">
        <f t="shared" si="10"/>
        <v/>
      </c>
      <c r="L255">
        <f t="shared" si="11"/>
        <v>2129999</v>
      </c>
    </row>
    <row r="256" ht="19.9" customHeight="1" spans="2:12">
      <c r="B256" s="44">
        <v>213</v>
      </c>
      <c r="C256" s="41" t="s">
        <v>216</v>
      </c>
      <c r="D256" s="42" t="s">
        <v>217</v>
      </c>
      <c r="E256" s="42"/>
      <c r="F256" s="50">
        <v>92196659.11</v>
      </c>
      <c r="G256" s="43">
        <v>0.40325300508721</v>
      </c>
      <c r="H256" s="43"/>
      <c r="I256" s="23"/>
      <c r="J256">
        <f t="shared" si="9"/>
        <v>213</v>
      </c>
      <c r="K256" t="str">
        <f t="shared" si="10"/>
        <v/>
      </c>
      <c r="L256" t="str">
        <f t="shared" si="11"/>
        <v/>
      </c>
    </row>
    <row r="257" ht="19.9" customHeight="1" spans="1:12">
      <c r="A257" s="1"/>
      <c r="B257" s="44">
        <v>21301</v>
      </c>
      <c r="C257" s="41" t="s">
        <v>612</v>
      </c>
      <c r="D257" s="42" t="s">
        <v>613</v>
      </c>
      <c r="E257" s="42"/>
      <c r="F257" s="49">
        <v>23615872.84</v>
      </c>
      <c r="G257" s="43">
        <v>0.667927823926527</v>
      </c>
      <c r="H257" s="43"/>
      <c r="I257" s="23"/>
      <c r="J257" t="str">
        <f t="shared" si="9"/>
        <v/>
      </c>
      <c r="K257">
        <f t="shared" si="10"/>
        <v>21301</v>
      </c>
      <c r="L257" t="str">
        <f t="shared" si="11"/>
        <v/>
      </c>
    </row>
    <row r="258" ht="19.9" customHeight="1" spans="1:12">
      <c r="A258" s="1"/>
      <c r="B258" s="45">
        <v>2130101</v>
      </c>
      <c r="C258" s="41" t="s">
        <v>243</v>
      </c>
      <c r="D258" s="42" t="s">
        <v>614</v>
      </c>
      <c r="E258" s="42"/>
      <c r="F258" s="49">
        <v>9212843.28</v>
      </c>
      <c r="G258" s="43">
        <v>0.885982751063957</v>
      </c>
      <c r="H258" s="43"/>
      <c r="I258" s="23"/>
      <c r="J258" t="str">
        <f t="shared" si="9"/>
        <v/>
      </c>
      <c r="K258" t="str">
        <f t="shared" si="10"/>
        <v/>
      </c>
      <c r="L258">
        <f t="shared" si="11"/>
        <v>2130101</v>
      </c>
    </row>
    <row r="259" ht="19.9" customHeight="1" spans="1:12">
      <c r="A259" s="1"/>
      <c r="B259" s="45">
        <v>2130104</v>
      </c>
      <c r="C259" s="41" t="s">
        <v>261</v>
      </c>
      <c r="D259" s="42" t="s">
        <v>615</v>
      </c>
      <c r="E259" s="42"/>
      <c r="F259" s="49">
        <v>14291469.56</v>
      </c>
      <c r="G259" s="43">
        <v>1.05764846162189</v>
      </c>
      <c r="H259" s="43"/>
      <c r="I259" s="23"/>
      <c r="J259" t="str">
        <f t="shared" si="9"/>
        <v/>
      </c>
      <c r="K259" t="str">
        <f t="shared" si="10"/>
        <v/>
      </c>
      <c r="L259">
        <f t="shared" si="11"/>
        <v>2130104</v>
      </c>
    </row>
    <row r="260" ht="19.9" customHeight="1" spans="1:12">
      <c r="A260" s="1"/>
      <c r="B260" s="45">
        <v>2130108</v>
      </c>
      <c r="C260" s="41" t="s">
        <v>616</v>
      </c>
      <c r="D260" s="42" t="s">
        <v>617</v>
      </c>
      <c r="E260" s="42"/>
      <c r="F260" s="49">
        <v>106560</v>
      </c>
      <c r="G260" s="43">
        <v>0.84197218710493</v>
      </c>
      <c r="H260" s="43"/>
      <c r="I260" s="23"/>
      <c r="J260" t="str">
        <f t="shared" si="9"/>
        <v/>
      </c>
      <c r="K260" t="str">
        <f t="shared" si="10"/>
        <v/>
      </c>
      <c r="L260">
        <f t="shared" si="11"/>
        <v>2130108</v>
      </c>
    </row>
    <row r="261" ht="19.9" customHeight="1" spans="1:12">
      <c r="A261" s="1"/>
      <c r="B261" s="45">
        <v>2130122</v>
      </c>
      <c r="C261" s="41" t="s">
        <v>618</v>
      </c>
      <c r="D261" s="42" t="s">
        <v>619</v>
      </c>
      <c r="E261" s="42"/>
      <c r="F261" s="42">
        <v>0</v>
      </c>
      <c r="G261" s="43">
        <v>0</v>
      </c>
      <c r="H261" s="43"/>
      <c r="I261" s="23"/>
      <c r="J261" t="str">
        <f t="shared" si="9"/>
        <v/>
      </c>
      <c r="K261" t="str">
        <f t="shared" si="10"/>
        <v/>
      </c>
      <c r="L261">
        <f t="shared" si="11"/>
        <v>2130122</v>
      </c>
    </row>
    <row r="262" ht="19.9" customHeight="1" spans="1:12">
      <c r="A262" s="1"/>
      <c r="B262" s="45">
        <v>2130135</v>
      </c>
      <c r="C262" s="41" t="s">
        <v>620</v>
      </c>
      <c r="D262" s="42"/>
      <c r="E262" s="42"/>
      <c r="F262" s="49">
        <v>0</v>
      </c>
      <c r="G262" s="43"/>
      <c r="H262" s="43"/>
      <c r="I262" s="23"/>
      <c r="J262" t="str">
        <f t="shared" si="9"/>
        <v/>
      </c>
      <c r="K262" t="str">
        <f t="shared" si="10"/>
        <v/>
      </c>
      <c r="L262">
        <f t="shared" si="11"/>
        <v>2130135</v>
      </c>
    </row>
    <row r="263" ht="19.9" customHeight="1" spans="1:12">
      <c r="A263" s="1"/>
      <c r="B263" s="45">
        <v>2130153</v>
      </c>
      <c r="C263" s="41" t="s">
        <v>621</v>
      </c>
      <c r="D263" s="42" t="s">
        <v>622</v>
      </c>
      <c r="E263" s="42"/>
      <c r="F263" s="42">
        <v>0</v>
      </c>
      <c r="G263" s="43">
        <v>0</v>
      </c>
      <c r="H263" s="43"/>
      <c r="I263" s="23"/>
      <c r="J263" t="str">
        <f t="shared" ref="J263:J326" si="12">IF(LEN($B263)=3,$B263,"")</f>
        <v/>
      </c>
      <c r="K263" t="str">
        <f t="shared" ref="K263:K326" si="13">IF(LEN($B263)=5,$B263,"")</f>
        <v/>
      </c>
      <c r="L263">
        <f t="shared" ref="L263:L326" si="14">IF(LEN($B263)=7,$B263,"")</f>
        <v>2130153</v>
      </c>
    </row>
    <row r="264" ht="19.9" customHeight="1" spans="1:12">
      <c r="A264" s="1"/>
      <c r="B264" s="45">
        <v>2130199</v>
      </c>
      <c r="C264" s="41" t="s">
        <v>623</v>
      </c>
      <c r="D264" s="42" t="s">
        <v>624</v>
      </c>
      <c r="E264" s="42"/>
      <c r="F264" s="49">
        <v>5000</v>
      </c>
      <c r="G264" s="43">
        <v>0.21932873833749</v>
      </c>
      <c r="H264" s="43"/>
      <c r="I264" s="23"/>
      <c r="J264" t="str">
        <f t="shared" si="12"/>
        <v/>
      </c>
      <c r="K264" t="str">
        <f t="shared" si="13"/>
        <v/>
      </c>
      <c r="L264">
        <f t="shared" si="14"/>
        <v>2130199</v>
      </c>
    </row>
    <row r="265" ht="19.9" customHeight="1" spans="2:12">
      <c r="B265" s="44">
        <v>21302</v>
      </c>
      <c r="C265" s="41" t="s">
        <v>625</v>
      </c>
      <c r="D265" s="42" t="s">
        <v>626</v>
      </c>
      <c r="E265" s="42"/>
      <c r="F265" s="49">
        <v>17393341.26</v>
      </c>
      <c r="G265" s="43">
        <v>0.724095144874702</v>
      </c>
      <c r="H265" s="43"/>
      <c r="I265" s="23"/>
      <c r="J265" t="str">
        <f t="shared" si="12"/>
        <v/>
      </c>
      <c r="K265">
        <f t="shared" si="13"/>
        <v>21302</v>
      </c>
      <c r="L265" t="str">
        <f t="shared" si="14"/>
        <v/>
      </c>
    </row>
    <row r="266" ht="19.9" customHeight="1" spans="1:12">
      <c r="A266" s="1"/>
      <c r="B266" s="45">
        <v>2130201</v>
      </c>
      <c r="C266" s="41" t="s">
        <v>243</v>
      </c>
      <c r="D266" s="42" t="s">
        <v>627</v>
      </c>
      <c r="E266" s="42"/>
      <c r="F266" s="49">
        <v>3360660.94</v>
      </c>
      <c r="G266" s="43">
        <v>1.18832257297277</v>
      </c>
      <c r="H266" s="43"/>
      <c r="I266" s="23"/>
      <c r="J266" t="str">
        <f t="shared" si="12"/>
        <v/>
      </c>
      <c r="K266" t="str">
        <f t="shared" si="13"/>
        <v/>
      </c>
      <c r="L266">
        <f t="shared" si="14"/>
        <v>2130201</v>
      </c>
    </row>
    <row r="267" ht="19.9" customHeight="1" spans="1:12">
      <c r="A267" s="1"/>
      <c r="B267" s="45">
        <v>2130204</v>
      </c>
      <c r="C267" s="41" t="s">
        <v>628</v>
      </c>
      <c r="D267" s="42" t="s">
        <v>629</v>
      </c>
      <c r="E267" s="42"/>
      <c r="F267" s="49">
        <v>13635410.32</v>
      </c>
      <c r="G267" s="43">
        <v>0.931287991756923</v>
      </c>
      <c r="H267" s="43"/>
      <c r="I267" s="23"/>
      <c r="J267" t="str">
        <f t="shared" si="12"/>
        <v/>
      </c>
      <c r="K267" t="str">
        <f t="shared" si="13"/>
        <v/>
      </c>
      <c r="L267">
        <f t="shared" si="14"/>
        <v>2130204</v>
      </c>
    </row>
    <row r="268" ht="19.9" customHeight="1" spans="1:12">
      <c r="A268" s="1"/>
      <c r="B268" s="45">
        <v>2130205</v>
      </c>
      <c r="C268" s="41" t="s">
        <v>630</v>
      </c>
      <c r="D268" s="42" t="s">
        <v>631</v>
      </c>
      <c r="E268" s="42"/>
      <c r="F268" s="42">
        <v>0</v>
      </c>
      <c r="G268" s="43">
        <v>0</v>
      </c>
      <c r="H268" s="43"/>
      <c r="I268" s="23"/>
      <c r="J268" t="str">
        <f t="shared" si="12"/>
        <v/>
      </c>
      <c r="K268" t="str">
        <f t="shared" si="13"/>
        <v/>
      </c>
      <c r="L268">
        <f t="shared" si="14"/>
        <v>2130205</v>
      </c>
    </row>
    <row r="269" ht="19.9" customHeight="1" spans="1:12">
      <c r="A269" s="1"/>
      <c r="B269" s="45">
        <v>2130211</v>
      </c>
      <c r="C269" s="41" t="s">
        <v>632</v>
      </c>
      <c r="D269" s="42" t="s">
        <v>633</v>
      </c>
      <c r="E269" s="42"/>
      <c r="F269" s="42">
        <v>0</v>
      </c>
      <c r="G269" s="43">
        <v>0</v>
      </c>
      <c r="H269" s="43"/>
      <c r="I269" s="23"/>
      <c r="J269" t="str">
        <f t="shared" si="12"/>
        <v/>
      </c>
      <c r="K269" t="str">
        <f t="shared" si="13"/>
        <v/>
      </c>
      <c r="L269">
        <f t="shared" si="14"/>
        <v>2130211</v>
      </c>
    </row>
    <row r="270" ht="19.9" customHeight="1" spans="1:12">
      <c r="A270" s="1"/>
      <c r="B270" s="45">
        <v>2130217</v>
      </c>
      <c r="C270" s="41" t="s">
        <v>634</v>
      </c>
      <c r="D270" s="42" t="s">
        <v>635</v>
      </c>
      <c r="E270" s="42"/>
      <c r="F270" s="42">
        <v>0</v>
      </c>
      <c r="G270" s="43">
        <v>0</v>
      </c>
      <c r="H270" s="43"/>
      <c r="I270" s="23"/>
      <c r="J270" t="str">
        <f t="shared" si="12"/>
        <v/>
      </c>
      <c r="K270" t="str">
        <f t="shared" si="13"/>
        <v/>
      </c>
      <c r="L270">
        <f t="shared" si="14"/>
        <v>2130217</v>
      </c>
    </row>
    <row r="271" ht="19.9" customHeight="1" spans="1:12">
      <c r="A271" s="1"/>
      <c r="B271" s="45">
        <v>2130234</v>
      </c>
      <c r="C271" s="41" t="s">
        <v>636</v>
      </c>
      <c r="D271" s="42" t="s">
        <v>637</v>
      </c>
      <c r="E271" s="42"/>
      <c r="F271" s="49">
        <v>397270</v>
      </c>
      <c r="G271" s="43">
        <v>1.3733536142704</v>
      </c>
      <c r="H271" s="43"/>
      <c r="I271" s="23"/>
      <c r="J271" t="str">
        <f t="shared" si="12"/>
        <v/>
      </c>
      <c r="K271" t="str">
        <f t="shared" si="13"/>
        <v/>
      </c>
      <c r="L271">
        <f t="shared" si="14"/>
        <v>2130234</v>
      </c>
    </row>
    <row r="272" ht="19.9" customHeight="1" spans="1:12">
      <c r="A272" s="1"/>
      <c r="B272" s="45">
        <v>2130299</v>
      </c>
      <c r="C272" s="41" t="s">
        <v>638</v>
      </c>
      <c r="D272" s="42" t="s">
        <v>639</v>
      </c>
      <c r="E272" s="42"/>
      <c r="F272" s="42">
        <v>0</v>
      </c>
      <c r="G272" s="43">
        <v>0</v>
      </c>
      <c r="H272" s="43"/>
      <c r="I272" s="23"/>
      <c r="J272" t="str">
        <f t="shared" si="12"/>
        <v/>
      </c>
      <c r="K272" t="str">
        <f t="shared" si="13"/>
        <v/>
      </c>
      <c r="L272">
        <f t="shared" si="14"/>
        <v>2130299</v>
      </c>
    </row>
    <row r="273" ht="19.9" customHeight="1" spans="2:12">
      <c r="B273" s="44">
        <v>21303</v>
      </c>
      <c r="C273" s="41" t="s">
        <v>640</v>
      </c>
      <c r="D273" s="42" t="s">
        <v>641</v>
      </c>
      <c r="E273" s="42"/>
      <c r="F273" s="49">
        <v>50000</v>
      </c>
      <c r="G273" s="43">
        <v>0.000893439091748517</v>
      </c>
      <c r="H273" s="43"/>
      <c r="I273" s="23"/>
      <c r="J273" t="str">
        <f t="shared" si="12"/>
        <v/>
      </c>
      <c r="K273">
        <f t="shared" si="13"/>
        <v>21303</v>
      </c>
      <c r="L273" t="str">
        <f t="shared" si="14"/>
        <v/>
      </c>
    </row>
    <row r="274" ht="19.9" customHeight="1" spans="1:12">
      <c r="A274" s="1"/>
      <c r="B274" s="45">
        <v>2130305</v>
      </c>
      <c r="C274" s="41" t="s">
        <v>642</v>
      </c>
      <c r="D274" s="42" t="s">
        <v>643</v>
      </c>
      <c r="E274" s="42"/>
      <c r="F274" s="42">
        <v>0</v>
      </c>
      <c r="G274" s="43">
        <v>0</v>
      </c>
      <c r="H274" s="43"/>
      <c r="I274" s="23"/>
      <c r="J274" t="str">
        <f t="shared" si="12"/>
        <v/>
      </c>
      <c r="K274" t="str">
        <f t="shared" si="13"/>
        <v/>
      </c>
      <c r="L274">
        <f t="shared" si="14"/>
        <v>2130305</v>
      </c>
    </row>
    <row r="275" ht="19.9" customHeight="1" spans="1:12">
      <c r="A275" s="1"/>
      <c r="B275" s="45">
        <v>2130307</v>
      </c>
      <c r="C275" s="41" t="s">
        <v>644</v>
      </c>
      <c r="D275" s="42" t="s">
        <v>645</v>
      </c>
      <c r="E275" s="42"/>
      <c r="F275" s="49">
        <v>20000</v>
      </c>
      <c r="G275" s="43">
        <v>0.0105736188210415</v>
      </c>
      <c r="H275" s="43"/>
      <c r="I275" s="23"/>
      <c r="J275" t="str">
        <f t="shared" si="12"/>
        <v/>
      </c>
      <c r="K275" t="str">
        <f t="shared" si="13"/>
        <v/>
      </c>
      <c r="L275">
        <f t="shared" si="14"/>
        <v>2130307</v>
      </c>
    </row>
    <row r="276" ht="19.9" customHeight="1" spans="1:12">
      <c r="A276" s="1"/>
      <c r="B276" s="45">
        <v>2130310</v>
      </c>
      <c r="C276" s="41" t="s">
        <v>646</v>
      </c>
      <c r="D276" s="42" t="s">
        <v>647</v>
      </c>
      <c r="E276" s="42"/>
      <c r="F276" s="42">
        <v>0</v>
      </c>
      <c r="G276" s="43">
        <v>0</v>
      </c>
      <c r="H276" s="43"/>
      <c r="I276" s="23"/>
      <c r="J276" t="str">
        <f t="shared" si="12"/>
        <v/>
      </c>
      <c r="K276" t="str">
        <f t="shared" si="13"/>
        <v/>
      </c>
      <c r="L276">
        <f t="shared" si="14"/>
        <v>2130310</v>
      </c>
    </row>
    <row r="277" ht="19.9" customHeight="1" spans="1:12">
      <c r="A277" s="1"/>
      <c r="B277" s="45">
        <v>2130314</v>
      </c>
      <c r="C277" s="41" t="s">
        <v>648</v>
      </c>
      <c r="D277" s="42" t="s">
        <v>334</v>
      </c>
      <c r="E277" s="42"/>
      <c r="F277" s="49">
        <v>30000</v>
      </c>
      <c r="G277" s="43">
        <v>0.6</v>
      </c>
      <c r="H277" s="43"/>
      <c r="I277" s="23"/>
      <c r="J277" t="str">
        <f t="shared" si="12"/>
        <v/>
      </c>
      <c r="K277" t="str">
        <f t="shared" si="13"/>
        <v/>
      </c>
      <c r="L277">
        <f t="shared" si="14"/>
        <v>2130314</v>
      </c>
    </row>
    <row r="278" ht="19.9" customHeight="1" spans="1:12">
      <c r="A278" s="1"/>
      <c r="B278" s="45">
        <v>2130399</v>
      </c>
      <c r="C278" s="41" t="s">
        <v>649</v>
      </c>
      <c r="D278" s="42" t="s">
        <v>650</v>
      </c>
      <c r="E278" s="42"/>
      <c r="F278" s="42">
        <v>0</v>
      </c>
      <c r="G278" s="43">
        <v>0</v>
      </c>
      <c r="H278" s="43"/>
      <c r="I278" s="23"/>
      <c r="J278" t="str">
        <f t="shared" si="12"/>
        <v/>
      </c>
      <c r="K278" t="str">
        <f t="shared" si="13"/>
        <v/>
      </c>
      <c r="L278">
        <f t="shared" si="14"/>
        <v>2130399</v>
      </c>
    </row>
    <row r="279" ht="19.9" customHeight="1" spans="2:12">
      <c r="B279" s="44">
        <v>21305</v>
      </c>
      <c r="C279" s="41" t="s">
        <v>651</v>
      </c>
      <c r="D279" s="42" t="s">
        <v>652</v>
      </c>
      <c r="E279" s="42"/>
      <c r="F279" s="49">
        <v>21468665.01</v>
      </c>
      <c r="G279" s="43">
        <v>0.540656892696367</v>
      </c>
      <c r="H279" s="43"/>
      <c r="I279" s="23"/>
      <c r="J279" t="str">
        <f t="shared" si="12"/>
        <v/>
      </c>
      <c r="K279">
        <f t="shared" si="13"/>
        <v>21305</v>
      </c>
      <c r="L279" t="str">
        <f t="shared" si="14"/>
        <v/>
      </c>
    </row>
    <row r="280" ht="19.9" customHeight="1" spans="1:12">
      <c r="A280" s="1"/>
      <c r="B280" s="45">
        <v>2130501</v>
      </c>
      <c r="C280" s="41" t="s">
        <v>243</v>
      </c>
      <c r="D280" s="42" t="s">
        <v>653</v>
      </c>
      <c r="E280" s="42"/>
      <c r="F280" s="49">
        <v>1809297.55</v>
      </c>
      <c r="G280" s="43">
        <v>0.855209328943987</v>
      </c>
      <c r="H280" s="43"/>
      <c r="I280" s="23"/>
      <c r="J280" t="str">
        <f t="shared" si="12"/>
        <v/>
      </c>
      <c r="K280" t="str">
        <f t="shared" si="13"/>
        <v/>
      </c>
      <c r="L280">
        <f t="shared" si="14"/>
        <v>2130501</v>
      </c>
    </row>
    <row r="281" ht="19.9" customHeight="1" spans="1:12">
      <c r="A281" s="1"/>
      <c r="B281" s="45">
        <v>2130504</v>
      </c>
      <c r="C281" s="41" t="s">
        <v>654</v>
      </c>
      <c r="D281" s="42" t="s">
        <v>655</v>
      </c>
      <c r="E281" s="42"/>
      <c r="F281" s="49">
        <v>2000000</v>
      </c>
      <c r="G281" s="43">
        <v>0.177706114825206</v>
      </c>
      <c r="H281" s="43"/>
      <c r="I281" s="23"/>
      <c r="J281" t="str">
        <f t="shared" si="12"/>
        <v/>
      </c>
      <c r="K281" t="str">
        <f t="shared" si="13"/>
        <v/>
      </c>
      <c r="L281">
        <f t="shared" si="14"/>
        <v>2130504</v>
      </c>
    </row>
    <row r="282" ht="19.9" customHeight="1" spans="1:12">
      <c r="A282" s="1"/>
      <c r="B282" s="45">
        <v>2130505</v>
      </c>
      <c r="C282" s="41" t="s">
        <v>656</v>
      </c>
      <c r="D282" s="42" t="s">
        <v>657</v>
      </c>
      <c r="E282" s="42"/>
      <c r="F282" s="49">
        <v>0</v>
      </c>
      <c r="G282" s="43">
        <v>3.21804440127097</v>
      </c>
      <c r="H282" s="43"/>
      <c r="I282" s="23"/>
      <c r="J282" t="str">
        <f t="shared" si="12"/>
        <v/>
      </c>
      <c r="K282" t="str">
        <f t="shared" si="13"/>
        <v/>
      </c>
      <c r="L282">
        <f t="shared" si="14"/>
        <v>2130505</v>
      </c>
    </row>
    <row r="283" ht="19.9" customHeight="1" spans="1:12">
      <c r="A283" s="1"/>
      <c r="B283" s="45">
        <v>2130506</v>
      </c>
      <c r="C283" s="41" t="s">
        <v>658</v>
      </c>
      <c r="D283" s="42" t="s">
        <v>659</v>
      </c>
      <c r="E283" s="42"/>
      <c r="F283" s="42">
        <v>0</v>
      </c>
      <c r="G283" s="43">
        <v>0</v>
      </c>
      <c r="H283" s="43"/>
      <c r="I283" s="23"/>
      <c r="J283" t="str">
        <f t="shared" si="12"/>
        <v/>
      </c>
      <c r="K283" t="str">
        <f t="shared" si="13"/>
        <v/>
      </c>
      <c r="L283">
        <f t="shared" si="14"/>
        <v>2130506</v>
      </c>
    </row>
    <row r="284" ht="19.9" customHeight="1" spans="1:12">
      <c r="A284" s="1"/>
      <c r="B284" s="45">
        <v>2130550</v>
      </c>
      <c r="C284" s="41" t="s">
        <v>261</v>
      </c>
      <c r="D284" s="42" t="s">
        <v>660</v>
      </c>
      <c r="E284" s="42"/>
      <c r="F284" s="49">
        <v>1015415.46</v>
      </c>
      <c r="G284" s="43">
        <v>1.06497806969381</v>
      </c>
      <c r="H284" s="43"/>
      <c r="I284" s="23"/>
      <c r="J284" t="str">
        <f t="shared" si="12"/>
        <v/>
      </c>
      <c r="K284" t="str">
        <f t="shared" si="13"/>
        <v/>
      </c>
      <c r="L284">
        <f t="shared" si="14"/>
        <v>2130550</v>
      </c>
    </row>
    <row r="285" ht="19.9" customHeight="1" spans="1:12">
      <c r="A285" s="1"/>
      <c r="B285" s="45">
        <v>2130599</v>
      </c>
      <c r="C285" s="41" t="s">
        <v>661</v>
      </c>
      <c r="D285" s="42" t="s">
        <v>662</v>
      </c>
      <c r="E285" s="42"/>
      <c r="F285" s="49">
        <v>16643952</v>
      </c>
      <c r="G285" s="43">
        <v>0.578910609368885</v>
      </c>
      <c r="H285" s="43"/>
      <c r="I285" s="23"/>
      <c r="J285" t="str">
        <f t="shared" si="12"/>
        <v/>
      </c>
      <c r="K285" t="str">
        <f t="shared" si="13"/>
        <v/>
      </c>
      <c r="L285">
        <f t="shared" si="14"/>
        <v>2130599</v>
      </c>
    </row>
    <row r="286" ht="19.9" customHeight="1" spans="2:12">
      <c r="B286" s="44">
        <v>21307</v>
      </c>
      <c r="C286" s="41" t="s">
        <v>663</v>
      </c>
      <c r="D286" s="42" t="s">
        <v>664</v>
      </c>
      <c r="E286" s="42"/>
      <c r="F286" s="49">
        <v>10503280</v>
      </c>
      <c r="G286" s="43">
        <v>0.905491079818682</v>
      </c>
      <c r="H286" s="43"/>
      <c r="I286" s="23"/>
      <c r="J286" t="str">
        <f t="shared" si="12"/>
        <v/>
      </c>
      <c r="K286">
        <f t="shared" si="13"/>
        <v>21307</v>
      </c>
      <c r="L286" t="str">
        <f t="shared" si="14"/>
        <v/>
      </c>
    </row>
    <row r="287" ht="19.9" customHeight="1" spans="1:12">
      <c r="A287" s="1"/>
      <c r="B287" s="45">
        <v>2130705</v>
      </c>
      <c r="C287" s="41" t="s">
        <v>665</v>
      </c>
      <c r="D287" s="42" t="s">
        <v>664</v>
      </c>
      <c r="E287" s="42"/>
      <c r="F287" s="49">
        <v>10503280</v>
      </c>
      <c r="G287" s="43">
        <v>0.905491079818682</v>
      </c>
      <c r="H287" s="43"/>
      <c r="I287" s="23"/>
      <c r="J287" t="str">
        <f t="shared" si="12"/>
        <v/>
      </c>
      <c r="K287" t="str">
        <f t="shared" si="13"/>
        <v/>
      </c>
      <c r="L287">
        <f t="shared" si="14"/>
        <v>2130705</v>
      </c>
    </row>
    <row r="288" ht="19.9" customHeight="1" spans="2:12">
      <c r="B288" s="44">
        <v>21308</v>
      </c>
      <c r="C288" s="41" t="s">
        <v>666</v>
      </c>
      <c r="D288" s="42"/>
      <c r="E288" s="42"/>
      <c r="F288" s="49">
        <v>3865500</v>
      </c>
      <c r="G288" s="43"/>
      <c r="H288" s="43"/>
      <c r="I288" s="23"/>
      <c r="J288" t="str">
        <f t="shared" si="12"/>
        <v/>
      </c>
      <c r="K288">
        <f t="shared" si="13"/>
        <v>21308</v>
      </c>
      <c r="L288" t="str">
        <f t="shared" si="14"/>
        <v/>
      </c>
    </row>
    <row r="289" ht="19.9" customHeight="1" spans="1:12">
      <c r="A289" s="1"/>
      <c r="B289" s="45">
        <v>2130803</v>
      </c>
      <c r="C289" s="41" t="s">
        <v>667</v>
      </c>
      <c r="D289" s="42"/>
      <c r="E289" s="42"/>
      <c r="F289" s="49">
        <v>3865500</v>
      </c>
      <c r="G289" s="43"/>
      <c r="H289" s="43"/>
      <c r="I289" s="23"/>
      <c r="J289" t="str">
        <f t="shared" si="12"/>
        <v/>
      </c>
      <c r="K289" t="str">
        <f t="shared" si="13"/>
        <v/>
      </c>
      <c r="L289">
        <f t="shared" si="14"/>
        <v>2130803</v>
      </c>
    </row>
    <row r="290" ht="19.9" customHeight="1" spans="2:12">
      <c r="B290" s="44">
        <v>21399</v>
      </c>
      <c r="C290" s="41" t="s">
        <v>668</v>
      </c>
      <c r="D290" s="42" t="s">
        <v>669</v>
      </c>
      <c r="E290" s="42"/>
      <c r="F290" s="42">
        <v>15300000</v>
      </c>
      <c r="G290" s="43">
        <v>0</v>
      </c>
      <c r="H290" s="43"/>
      <c r="I290" s="23"/>
      <c r="J290" t="str">
        <f t="shared" si="12"/>
        <v/>
      </c>
      <c r="K290">
        <f t="shared" si="13"/>
        <v>21399</v>
      </c>
      <c r="L290" t="str">
        <f t="shared" si="14"/>
        <v/>
      </c>
    </row>
    <row r="291" ht="19.9" customHeight="1" spans="1:12">
      <c r="A291" s="1"/>
      <c r="B291" s="45">
        <v>2139999</v>
      </c>
      <c r="C291" s="41" t="s">
        <v>668</v>
      </c>
      <c r="D291" s="42" t="s">
        <v>669</v>
      </c>
      <c r="E291" s="42"/>
      <c r="F291" s="42">
        <v>15300000</v>
      </c>
      <c r="G291" s="43">
        <v>0</v>
      </c>
      <c r="H291" s="43"/>
      <c r="I291" s="23"/>
      <c r="J291" t="str">
        <f t="shared" si="12"/>
        <v/>
      </c>
      <c r="K291" t="str">
        <f t="shared" si="13"/>
        <v/>
      </c>
      <c r="L291">
        <f t="shared" si="14"/>
        <v>2139999</v>
      </c>
    </row>
    <row r="292" ht="19.9" customHeight="1" spans="2:12">
      <c r="B292" s="44">
        <v>214</v>
      </c>
      <c r="C292" s="41" t="s">
        <v>218</v>
      </c>
      <c r="D292" s="42" t="s">
        <v>219</v>
      </c>
      <c r="E292" s="42"/>
      <c r="F292" s="49">
        <v>5296122.1</v>
      </c>
      <c r="G292" s="43">
        <v>0.150695217209907</v>
      </c>
      <c r="H292" s="43"/>
      <c r="I292" s="23"/>
      <c r="J292">
        <f t="shared" si="12"/>
        <v>214</v>
      </c>
      <c r="K292" t="str">
        <f t="shared" si="13"/>
        <v/>
      </c>
      <c r="L292" t="str">
        <f t="shared" si="14"/>
        <v/>
      </c>
    </row>
    <row r="293" ht="19.9" customHeight="1" spans="1:12">
      <c r="A293" s="1"/>
      <c r="B293" s="44">
        <v>21401</v>
      </c>
      <c r="C293" s="41" t="s">
        <v>670</v>
      </c>
      <c r="D293" s="42" t="s">
        <v>219</v>
      </c>
      <c r="E293" s="42"/>
      <c r="F293" s="49">
        <v>5296122.1</v>
      </c>
      <c r="G293" s="43">
        <v>0.150695217209907</v>
      </c>
      <c r="H293" s="43"/>
      <c r="I293" s="23"/>
      <c r="J293" t="str">
        <f t="shared" si="12"/>
        <v/>
      </c>
      <c r="K293">
        <f t="shared" si="13"/>
        <v>21401</v>
      </c>
      <c r="L293" t="str">
        <f t="shared" si="14"/>
        <v/>
      </c>
    </row>
    <row r="294" ht="19.9" customHeight="1" spans="1:12">
      <c r="A294" s="1"/>
      <c r="B294" s="45">
        <v>2140101</v>
      </c>
      <c r="C294" s="41" t="s">
        <v>243</v>
      </c>
      <c r="D294" s="42" t="s">
        <v>671</v>
      </c>
      <c r="E294" s="42"/>
      <c r="F294" s="49">
        <v>1727624.87</v>
      </c>
      <c r="G294" s="43">
        <v>0.445879616507756</v>
      </c>
      <c r="H294" s="43"/>
      <c r="I294" s="23"/>
      <c r="J294" t="str">
        <f t="shared" si="12"/>
        <v/>
      </c>
      <c r="K294" t="str">
        <f t="shared" si="13"/>
        <v/>
      </c>
      <c r="L294">
        <f t="shared" si="14"/>
        <v>2140101</v>
      </c>
    </row>
    <row r="295" ht="19.9" customHeight="1" spans="1:12">
      <c r="A295" s="1"/>
      <c r="B295" s="45">
        <v>2140103</v>
      </c>
      <c r="C295" s="41" t="s">
        <v>254</v>
      </c>
      <c r="D295" s="42" t="s">
        <v>672</v>
      </c>
      <c r="E295" s="42"/>
      <c r="F295" s="49">
        <v>2568497.23</v>
      </c>
      <c r="G295" s="43">
        <v>1.45527553560033</v>
      </c>
      <c r="H295" s="43"/>
      <c r="I295" s="23"/>
      <c r="J295" t="str">
        <f t="shared" si="12"/>
        <v/>
      </c>
      <c r="K295" t="str">
        <f t="shared" si="13"/>
        <v/>
      </c>
      <c r="L295">
        <f t="shared" si="14"/>
        <v>2140103</v>
      </c>
    </row>
    <row r="296" ht="19.9" customHeight="1" spans="1:12">
      <c r="A296" s="1"/>
      <c r="B296" s="45">
        <v>2140106</v>
      </c>
      <c r="C296" s="41" t="s">
        <v>673</v>
      </c>
      <c r="D296" s="42"/>
      <c r="E296" s="42"/>
      <c r="F296" s="49">
        <v>1000000</v>
      </c>
      <c r="G296" s="43"/>
      <c r="H296" s="43"/>
      <c r="I296" s="23"/>
      <c r="J296" t="str">
        <f t="shared" si="12"/>
        <v/>
      </c>
      <c r="K296" t="str">
        <f t="shared" si="13"/>
        <v/>
      </c>
      <c r="L296">
        <f t="shared" si="14"/>
        <v>2140106</v>
      </c>
    </row>
    <row r="297" ht="19.9" customHeight="1" spans="1:12">
      <c r="A297" s="1"/>
      <c r="B297" s="45">
        <v>2140199</v>
      </c>
      <c r="C297" s="41" t="s">
        <v>674</v>
      </c>
      <c r="D297" s="42" t="s">
        <v>675</v>
      </c>
      <c r="E297" s="42"/>
      <c r="F297" s="42">
        <v>0</v>
      </c>
      <c r="G297" s="43">
        <v>0</v>
      </c>
      <c r="H297" s="43"/>
      <c r="I297" s="23"/>
      <c r="J297" t="str">
        <f t="shared" si="12"/>
        <v/>
      </c>
      <c r="K297" t="str">
        <f t="shared" si="13"/>
        <v/>
      </c>
      <c r="L297">
        <f t="shared" si="14"/>
        <v>2140199</v>
      </c>
    </row>
    <row r="298" ht="19.9" customHeight="1" spans="2:12">
      <c r="B298" s="44">
        <v>215</v>
      </c>
      <c r="C298" s="41" t="s">
        <v>220</v>
      </c>
      <c r="D298" s="42" t="s">
        <v>221</v>
      </c>
      <c r="E298" s="42"/>
      <c r="F298" s="42">
        <v>0</v>
      </c>
      <c r="G298" s="43">
        <v>0</v>
      </c>
      <c r="H298" s="43"/>
      <c r="I298" s="23"/>
      <c r="J298">
        <f t="shared" si="12"/>
        <v>215</v>
      </c>
      <c r="K298" t="str">
        <f t="shared" si="13"/>
        <v/>
      </c>
      <c r="L298" t="str">
        <f t="shared" si="14"/>
        <v/>
      </c>
    </row>
    <row r="299" ht="19.9" customHeight="1" spans="1:12">
      <c r="A299" s="1"/>
      <c r="B299" s="44">
        <v>21502</v>
      </c>
      <c r="C299" s="41" t="s">
        <v>676</v>
      </c>
      <c r="D299" s="42" t="s">
        <v>221</v>
      </c>
      <c r="E299" s="42"/>
      <c r="F299" s="42">
        <v>0</v>
      </c>
      <c r="G299" s="43">
        <v>0</v>
      </c>
      <c r="H299" s="43"/>
      <c r="I299" s="23"/>
      <c r="J299" t="str">
        <f t="shared" si="12"/>
        <v/>
      </c>
      <c r="K299">
        <f t="shared" si="13"/>
        <v>21502</v>
      </c>
      <c r="L299" t="str">
        <f t="shared" si="14"/>
        <v/>
      </c>
    </row>
    <row r="300" ht="19.9" customHeight="1" spans="1:12">
      <c r="A300" s="1"/>
      <c r="B300" s="45">
        <v>2150299</v>
      </c>
      <c r="C300" s="41" t="s">
        <v>677</v>
      </c>
      <c r="D300" s="42" t="s">
        <v>221</v>
      </c>
      <c r="E300" s="42"/>
      <c r="F300" s="42">
        <v>0</v>
      </c>
      <c r="G300" s="43">
        <v>0</v>
      </c>
      <c r="H300" s="43"/>
      <c r="I300" s="23"/>
      <c r="J300" t="str">
        <f t="shared" si="12"/>
        <v/>
      </c>
      <c r="K300" t="str">
        <f t="shared" si="13"/>
        <v/>
      </c>
      <c r="L300">
        <f t="shared" si="14"/>
        <v>2150299</v>
      </c>
    </row>
    <row r="301" ht="19.9" customHeight="1" spans="2:12">
      <c r="B301" s="44">
        <v>216</v>
      </c>
      <c r="C301" s="41" t="s">
        <v>222</v>
      </c>
      <c r="D301" s="42" t="s">
        <v>223</v>
      </c>
      <c r="E301" s="42"/>
      <c r="F301" s="49">
        <v>2001295.63</v>
      </c>
      <c r="G301" s="43">
        <v>0.755762073404789</v>
      </c>
      <c r="H301" s="43"/>
      <c r="I301" s="23"/>
      <c r="J301">
        <f t="shared" si="12"/>
        <v>216</v>
      </c>
      <c r="K301" t="str">
        <f t="shared" si="13"/>
        <v/>
      </c>
      <c r="L301" t="str">
        <f t="shared" si="14"/>
        <v/>
      </c>
    </row>
    <row r="302" ht="19.9" customHeight="1" spans="1:12">
      <c r="A302" s="1"/>
      <c r="B302" s="44">
        <v>21602</v>
      </c>
      <c r="C302" s="41" t="s">
        <v>678</v>
      </c>
      <c r="D302" s="42" t="s">
        <v>679</v>
      </c>
      <c r="E302" s="42"/>
      <c r="F302" s="49">
        <v>2001295.63</v>
      </c>
      <c r="G302" s="43">
        <v>1.27629593888607</v>
      </c>
      <c r="H302" s="43"/>
      <c r="I302" s="23"/>
      <c r="J302" t="str">
        <f t="shared" si="12"/>
        <v/>
      </c>
      <c r="K302">
        <f t="shared" si="13"/>
        <v>21602</v>
      </c>
      <c r="L302" t="str">
        <f t="shared" si="14"/>
        <v/>
      </c>
    </row>
    <row r="303" ht="19.9" customHeight="1" spans="1:12">
      <c r="A303" s="1"/>
      <c r="B303" s="45">
        <v>2160201</v>
      </c>
      <c r="C303" s="41" t="s">
        <v>243</v>
      </c>
      <c r="D303" s="42" t="s">
        <v>679</v>
      </c>
      <c r="E303" s="42"/>
      <c r="F303" s="49">
        <v>1701295.63</v>
      </c>
      <c r="G303" s="43">
        <v>1.08497548831085</v>
      </c>
      <c r="H303" s="43"/>
      <c r="I303" s="23"/>
      <c r="J303" t="str">
        <f t="shared" si="12"/>
        <v/>
      </c>
      <c r="K303" t="str">
        <f t="shared" si="13"/>
        <v/>
      </c>
      <c r="L303">
        <f t="shared" si="14"/>
        <v>2160201</v>
      </c>
    </row>
    <row r="304" ht="19.9" customHeight="1" spans="1:12">
      <c r="A304" s="1"/>
      <c r="B304" s="45">
        <v>2160299</v>
      </c>
      <c r="C304" s="41" t="s">
        <v>680</v>
      </c>
      <c r="D304" s="42"/>
      <c r="E304" s="42"/>
      <c r="F304" s="49">
        <v>300000</v>
      </c>
      <c r="G304" s="43"/>
      <c r="H304" s="43"/>
      <c r="I304" s="23"/>
      <c r="J304" t="str">
        <f t="shared" si="12"/>
        <v/>
      </c>
      <c r="K304" t="str">
        <f t="shared" si="13"/>
        <v/>
      </c>
      <c r="L304">
        <f t="shared" si="14"/>
        <v>2160299</v>
      </c>
    </row>
    <row r="305" ht="19.9" customHeight="1" spans="2:12">
      <c r="B305" s="44">
        <v>21699</v>
      </c>
      <c r="C305" s="41" t="s">
        <v>681</v>
      </c>
      <c r="D305" s="42" t="s">
        <v>682</v>
      </c>
      <c r="E305" s="42"/>
      <c r="F305" s="42">
        <v>0</v>
      </c>
      <c r="G305" s="43">
        <v>0</v>
      </c>
      <c r="H305" s="43"/>
      <c r="I305" s="23"/>
      <c r="J305" t="str">
        <f t="shared" si="12"/>
        <v/>
      </c>
      <c r="K305">
        <f t="shared" si="13"/>
        <v>21699</v>
      </c>
      <c r="L305" t="str">
        <f t="shared" si="14"/>
        <v/>
      </c>
    </row>
    <row r="306" ht="19.9" customHeight="1" spans="1:12">
      <c r="A306" s="1"/>
      <c r="B306" s="45">
        <v>2169999</v>
      </c>
      <c r="C306" s="41" t="s">
        <v>681</v>
      </c>
      <c r="D306" s="42" t="s">
        <v>682</v>
      </c>
      <c r="E306" s="42"/>
      <c r="F306" s="42">
        <v>0</v>
      </c>
      <c r="G306" s="43">
        <v>0</v>
      </c>
      <c r="H306" s="43"/>
      <c r="I306" s="23"/>
      <c r="J306" t="str">
        <f t="shared" si="12"/>
        <v/>
      </c>
      <c r="K306" t="str">
        <f t="shared" si="13"/>
        <v/>
      </c>
      <c r="L306">
        <f t="shared" si="14"/>
        <v>2169999</v>
      </c>
    </row>
    <row r="307" ht="19.9" customHeight="1" spans="2:12">
      <c r="B307" s="44">
        <v>217</v>
      </c>
      <c r="C307" s="41" t="s">
        <v>224</v>
      </c>
      <c r="D307" s="42" t="s">
        <v>225</v>
      </c>
      <c r="E307" s="42"/>
      <c r="F307" s="42">
        <v>0</v>
      </c>
      <c r="G307" s="43">
        <v>0</v>
      </c>
      <c r="H307" s="43"/>
      <c r="I307" s="23"/>
      <c r="J307">
        <f t="shared" si="12"/>
        <v>217</v>
      </c>
      <c r="K307" t="str">
        <f t="shared" si="13"/>
        <v/>
      </c>
      <c r="L307" t="str">
        <f t="shared" si="14"/>
        <v/>
      </c>
    </row>
    <row r="308" ht="19.9" customHeight="1" spans="1:12">
      <c r="A308" s="1"/>
      <c r="B308" s="44">
        <v>21703</v>
      </c>
      <c r="C308" s="41" t="s">
        <v>683</v>
      </c>
      <c r="D308" s="42" t="s">
        <v>225</v>
      </c>
      <c r="E308" s="42"/>
      <c r="F308" s="42">
        <v>0</v>
      </c>
      <c r="G308" s="43">
        <v>0</v>
      </c>
      <c r="H308" s="43"/>
      <c r="I308" s="23"/>
      <c r="J308" t="str">
        <f t="shared" si="12"/>
        <v/>
      </c>
      <c r="K308">
        <f t="shared" si="13"/>
        <v>21703</v>
      </c>
      <c r="L308" t="str">
        <f t="shared" si="14"/>
        <v/>
      </c>
    </row>
    <row r="309" ht="19.9" customHeight="1" spans="1:12">
      <c r="A309" s="1"/>
      <c r="B309" s="45">
        <v>2170399</v>
      </c>
      <c r="C309" s="41" t="s">
        <v>684</v>
      </c>
      <c r="D309" s="42" t="s">
        <v>225</v>
      </c>
      <c r="E309" s="42"/>
      <c r="F309" s="42">
        <v>0</v>
      </c>
      <c r="G309" s="43">
        <v>0</v>
      </c>
      <c r="H309" s="43"/>
      <c r="I309" s="23"/>
      <c r="J309" t="str">
        <f t="shared" si="12"/>
        <v/>
      </c>
      <c r="K309" t="str">
        <f t="shared" si="13"/>
        <v/>
      </c>
      <c r="L309">
        <f t="shared" si="14"/>
        <v>2170399</v>
      </c>
    </row>
    <row r="310" ht="19.9" customHeight="1" spans="2:12">
      <c r="B310" s="44">
        <v>220</v>
      </c>
      <c r="C310" s="41" t="s">
        <v>226</v>
      </c>
      <c r="D310" s="42" t="s">
        <v>227</v>
      </c>
      <c r="E310" s="42"/>
      <c r="F310" s="49">
        <v>5684845.4</v>
      </c>
      <c r="G310" s="43">
        <v>0.947893892816677</v>
      </c>
      <c r="H310" s="43"/>
      <c r="I310" s="23"/>
      <c r="J310">
        <f t="shared" si="12"/>
        <v>220</v>
      </c>
      <c r="K310" t="str">
        <f t="shared" si="13"/>
        <v/>
      </c>
      <c r="L310" t="str">
        <f t="shared" si="14"/>
        <v/>
      </c>
    </row>
    <row r="311" ht="19.9" customHeight="1" spans="1:12">
      <c r="A311" s="1"/>
      <c r="B311" s="44">
        <v>22001</v>
      </c>
      <c r="C311" s="41" t="s">
        <v>685</v>
      </c>
      <c r="D311" s="42" t="s">
        <v>686</v>
      </c>
      <c r="E311" s="42"/>
      <c r="F311" s="49">
        <v>5063035.17</v>
      </c>
      <c r="G311" s="43">
        <v>0.883306290211387</v>
      </c>
      <c r="H311" s="43"/>
      <c r="I311" s="23"/>
      <c r="J311" t="str">
        <f t="shared" si="12"/>
        <v/>
      </c>
      <c r="K311">
        <f t="shared" si="13"/>
        <v>22001</v>
      </c>
      <c r="L311" t="str">
        <f t="shared" si="14"/>
        <v/>
      </c>
    </row>
    <row r="312" ht="19.9" customHeight="1" spans="1:12">
      <c r="A312" s="1"/>
      <c r="B312" s="45">
        <v>2200101</v>
      </c>
      <c r="C312" s="41" t="s">
        <v>243</v>
      </c>
      <c r="D312" s="42" t="s">
        <v>687</v>
      </c>
      <c r="E312" s="42"/>
      <c r="F312" s="49">
        <v>2008609.28</v>
      </c>
      <c r="G312" s="43">
        <v>1.15860834902378</v>
      </c>
      <c r="H312" s="43"/>
      <c r="I312" s="23"/>
      <c r="J312" t="str">
        <f t="shared" si="12"/>
        <v/>
      </c>
      <c r="K312" t="str">
        <f t="shared" si="13"/>
        <v/>
      </c>
      <c r="L312">
        <f t="shared" si="14"/>
        <v>2200101</v>
      </c>
    </row>
    <row r="313" ht="19.9" customHeight="1" spans="1:12">
      <c r="A313" s="1"/>
      <c r="B313" s="45">
        <v>2200104</v>
      </c>
      <c r="C313" s="41" t="s">
        <v>688</v>
      </c>
      <c r="D313" s="42" t="s">
        <v>689</v>
      </c>
      <c r="E313" s="42"/>
      <c r="F313" s="42">
        <v>0</v>
      </c>
      <c r="G313" s="43">
        <v>0</v>
      </c>
      <c r="H313" s="43"/>
      <c r="I313" s="23"/>
      <c r="J313" t="str">
        <f t="shared" si="12"/>
        <v/>
      </c>
      <c r="K313" t="str">
        <f t="shared" si="13"/>
        <v/>
      </c>
      <c r="L313">
        <f t="shared" si="14"/>
        <v>2200104</v>
      </c>
    </row>
    <row r="314" ht="19.9" customHeight="1" spans="1:12">
      <c r="A314" s="1"/>
      <c r="B314" s="45">
        <v>2200150</v>
      </c>
      <c r="C314" s="41" t="s">
        <v>261</v>
      </c>
      <c r="D314" s="42" t="s">
        <v>690</v>
      </c>
      <c r="E314" s="42"/>
      <c r="F314" s="49">
        <v>3054425.89</v>
      </c>
      <c r="G314" s="43">
        <v>1.22752803204329</v>
      </c>
      <c r="H314" s="43"/>
      <c r="I314" s="23"/>
      <c r="J314" t="str">
        <f t="shared" si="12"/>
        <v/>
      </c>
      <c r="K314" t="str">
        <f t="shared" si="13"/>
        <v/>
      </c>
      <c r="L314">
        <f t="shared" si="14"/>
        <v>2200150</v>
      </c>
    </row>
    <row r="315" ht="19.9" customHeight="1" spans="2:12">
      <c r="B315" s="44">
        <v>22005</v>
      </c>
      <c r="C315" s="41" t="s">
        <v>691</v>
      </c>
      <c r="D315" s="42" t="s">
        <v>692</v>
      </c>
      <c r="E315" s="42"/>
      <c r="F315" s="49">
        <v>616810.23</v>
      </c>
      <c r="G315" s="43">
        <v>2.41478956561992</v>
      </c>
      <c r="H315" s="43"/>
      <c r="I315" s="23"/>
      <c r="J315" t="str">
        <f t="shared" si="12"/>
        <v/>
      </c>
      <c r="K315">
        <f t="shared" si="13"/>
        <v>22005</v>
      </c>
      <c r="L315" t="str">
        <f t="shared" si="14"/>
        <v/>
      </c>
    </row>
    <row r="316" ht="19.9" customHeight="1" spans="1:12">
      <c r="A316" s="1"/>
      <c r="B316" s="45">
        <v>2200504</v>
      </c>
      <c r="C316" s="41" t="s">
        <v>693</v>
      </c>
      <c r="D316" s="42" t="s">
        <v>692</v>
      </c>
      <c r="E316" s="42"/>
      <c r="F316" s="49">
        <v>616810.23</v>
      </c>
      <c r="G316" s="43">
        <v>2.41478956561992</v>
      </c>
      <c r="H316" s="43"/>
      <c r="I316" s="23"/>
      <c r="J316" t="str">
        <f t="shared" si="12"/>
        <v/>
      </c>
      <c r="K316" t="str">
        <f t="shared" si="13"/>
        <v/>
      </c>
      <c r="L316">
        <f t="shared" si="14"/>
        <v>2200504</v>
      </c>
    </row>
    <row r="317" ht="19.9" customHeight="1" spans="2:12">
      <c r="B317" s="44">
        <v>22099</v>
      </c>
      <c r="C317" s="41" t="s">
        <v>694</v>
      </c>
      <c r="D317" s="42" t="s">
        <v>133</v>
      </c>
      <c r="E317" s="42"/>
      <c r="F317" s="49">
        <v>5000</v>
      </c>
      <c r="G317" s="43">
        <v>0.5</v>
      </c>
      <c r="H317" s="43"/>
      <c r="I317" s="23"/>
      <c r="J317" t="str">
        <f t="shared" si="12"/>
        <v/>
      </c>
      <c r="K317">
        <f t="shared" si="13"/>
        <v>22099</v>
      </c>
      <c r="L317" t="str">
        <f t="shared" si="14"/>
        <v/>
      </c>
    </row>
    <row r="318" ht="19.9" customHeight="1" spans="1:12">
      <c r="A318" s="1"/>
      <c r="B318" s="45">
        <v>2209999</v>
      </c>
      <c r="C318" s="41" t="s">
        <v>694</v>
      </c>
      <c r="D318" s="42" t="s">
        <v>133</v>
      </c>
      <c r="E318" s="42"/>
      <c r="F318" s="49">
        <v>5000</v>
      </c>
      <c r="G318" s="43">
        <v>0.5</v>
      </c>
      <c r="H318" s="43"/>
      <c r="I318" s="23"/>
      <c r="J318" t="str">
        <f t="shared" si="12"/>
        <v/>
      </c>
      <c r="K318" t="str">
        <f t="shared" si="13"/>
        <v/>
      </c>
      <c r="L318">
        <f t="shared" si="14"/>
        <v>2209999</v>
      </c>
    </row>
    <row r="319" ht="19.9" customHeight="1" spans="2:12">
      <c r="B319" s="44">
        <v>221</v>
      </c>
      <c r="C319" s="41" t="s">
        <v>228</v>
      </c>
      <c r="D319" s="42" t="s">
        <v>229</v>
      </c>
      <c r="E319" s="42"/>
      <c r="F319" s="49">
        <v>80823498.99</v>
      </c>
      <c r="G319" s="43">
        <v>1.09481732390423</v>
      </c>
      <c r="H319" s="43"/>
      <c r="I319" s="23"/>
      <c r="J319">
        <f t="shared" si="12"/>
        <v>221</v>
      </c>
      <c r="K319" t="str">
        <f t="shared" si="13"/>
        <v/>
      </c>
      <c r="L319" t="str">
        <f t="shared" si="14"/>
        <v/>
      </c>
    </row>
    <row r="320" ht="19.9" customHeight="1" spans="1:12">
      <c r="A320" s="1"/>
      <c r="B320" s="44">
        <v>22101</v>
      </c>
      <c r="C320" s="41" t="s">
        <v>695</v>
      </c>
      <c r="D320" s="42" t="s">
        <v>696</v>
      </c>
      <c r="E320" s="42"/>
      <c r="F320" s="42">
        <v>0</v>
      </c>
      <c r="G320" s="43">
        <v>0</v>
      </c>
      <c r="H320" s="43"/>
      <c r="I320" s="23"/>
      <c r="J320" t="str">
        <f t="shared" si="12"/>
        <v/>
      </c>
      <c r="K320">
        <f t="shared" si="13"/>
        <v>22101</v>
      </c>
      <c r="L320" t="str">
        <f t="shared" si="14"/>
        <v/>
      </c>
    </row>
    <row r="321" ht="19.9" customHeight="1" spans="1:12">
      <c r="A321" s="1"/>
      <c r="B321" s="45">
        <v>2210101</v>
      </c>
      <c r="C321" s="41" t="s">
        <v>697</v>
      </c>
      <c r="D321" s="42" t="s">
        <v>698</v>
      </c>
      <c r="E321" s="42"/>
      <c r="F321" s="42">
        <v>0</v>
      </c>
      <c r="G321" s="43">
        <v>0</v>
      </c>
      <c r="H321" s="43"/>
      <c r="I321" s="23"/>
      <c r="J321" t="str">
        <f t="shared" si="12"/>
        <v/>
      </c>
      <c r="K321" t="str">
        <f t="shared" si="13"/>
        <v/>
      </c>
      <c r="L321">
        <f t="shared" si="14"/>
        <v>2210101</v>
      </c>
    </row>
    <row r="322" ht="19.9" customHeight="1" spans="1:12">
      <c r="A322" s="1"/>
      <c r="B322" s="45">
        <v>2210102</v>
      </c>
      <c r="C322" s="41" t="s">
        <v>699</v>
      </c>
      <c r="D322" s="42" t="s">
        <v>700</v>
      </c>
      <c r="E322" s="42"/>
      <c r="F322" s="42">
        <v>0</v>
      </c>
      <c r="G322" s="43">
        <v>0</v>
      </c>
      <c r="H322" s="43"/>
      <c r="I322" s="23"/>
      <c r="J322" t="str">
        <f t="shared" si="12"/>
        <v/>
      </c>
      <c r="K322" t="str">
        <f t="shared" si="13"/>
        <v/>
      </c>
      <c r="L322">
        <f t="shared" si="14"/>
        <v>2210102</v>
      </c>
    </row>
    <row r="323" ht="19.9" customHeight="1" spans="1:12">
      <c r="A323" s="1"/>
      <c r="B323" s="45">
        <v>2210108</v>
      </c>
      <c r="C323" s="41" t="s">
        <v>701</v>
      </c>
      <c r="D323" s="42" t="s">
        <v>702</v>
      </c>
      <c r="E323" s="42"/>
      <c r="F323" s="42">
        <v>0</v>
      </c>
      <c r="G323" s="43">
        <v>0</v>
      </c>
      <c r="H323" s="43"/>
      <c r="I323" s="23"/>
      <c r="J323" t="str">
        <f t="shared" si="12"/>
        <v/>
      </c>
      <c r="K323" t="str">
        <f t="shared" si="13"/>
        <v/>
      </c>
      <c r="L323">
        <f t="shared" si="14"/>
        <v>2210108</v>
      </c>
    </row>
    <row r="324" ht="19.9" customHeight="1" spans="1:12">
      <c r="A324" s="1"/>
      <c r="B324" s="45">
        <v>2210199</v>
      </c>
      <c r="C324" s="41" t="s">
        <v>703</v>
      </c>
      <c r="D324" s="42" t="s">
        <v>704</v>
      </c>
      <c r="E324" s="42"/>
      <c r="F324" s="42">
        <v>0</v>
      </c>
      <c r="G324" s="43">
        <v>0</v>
      </c>
      <c r="H324" s="43"/>
      <c r="I324" s="23"/>
      <c r="J324" t="str">
        <f t="shared" si="12"/>
        <v/>
      </c>
      <c r="K324" t="str">
        <f t="shared" si="13"/>
        <v/>
      </c>
      <c r="L324">
        <f t="shared" si="14"/>
        <v>2210199</v>
      </c>
    </row>
    <row r="325" ht="19.9" customHeight="1" spans="2:12">
      <c r="B325" s="44">
        <v>22102</v>
      </c>
      <c r="C325" s="41" t="s">
        <v>705</v>
      </c>
      <c r="D325" s="42" t="s">
        <v>706</v>
      </c>
      <c r="E325" s="42"/>
      <c r="F325" s="49">
        <v>80823498.99</v>
      </c>
      <c r="G325" s="43">
        <v>1.27872235408339</v>
      </c>
      <c r="H325" s="43"/>
      <c r="I325" s="23"/>
      <c r="J325" t="str">
        <f t="shared" si="12"/>
        <v/>
      </c>
      <c r="K325">
        <f t="shared" si="13"/>
        <v>22102</v>
      </c>
      <c r="L325" t="str">
        <f t="shared" si="14"/>
        <v/>
      </c>
    </row>
    <row r="326" ht="19.9" customHeight="1" spans="1:12">
      <c r="A326" s="1"/>
      <c r="B326" s="45">
        <v>2210201</v>
      </c>
      <c r="C326" s="41" t="s">
        <v>707</v>
      </c>
      <c r="D326" s="42" t="s">
        <v>706</v>
      </c>
      <c r="E326" s="42"/>
      <c r="F326" s="49">
        <v>80823498.99</v>
      </c>
      <c r="G326" s="43">
        <v>1.27872235408339</v>
      </c>
      <c r="H326" s="43"/>
      <c r="I326" s="23"/>
      <c r="J326" t="str">
        <f t="shared" si="12"/>
        <v/>
      </c>
      <c r="K326" t="str">
        <f t="shared" si="13"/>
        <v/>
      </c>
      <c r="L326">
        <f t="shared" si="14"/>
        <v>2210201</v>
      </c>
    </row>
    <row r="327" ht="19.9" customHeight="1" spans="2:12">
      <c r="B327" s="44">
        <v>222</v>
      </c>
      <c r="C327" s="41" t="s">
        <v>230</v>
      </c>
      <c r="D327" s="42" t="s">
        <v>231</v>
      </c>
      <c r="E327" s="42"/>
      <c r="F327" s="49">
        <v>1876905.66</v>
      </c>
      <c r="G327" s="43">
        <v>0.941103457298516</v>
      </c>
      <c r="H327" s="43"/>
      <c r="I327" s="23"/>
      <c r="J327">
        <f t="shared" ref="J327:J359" si="15">IF(LEN($B327)=3,$B327,"")</f>
        <v>222</v>
      </c>
      <c r="K327" t="str">
        <f t="shared" ref="K327:K359" si="16">IF(LEN($B327)=5,$B327,"")</f>
        <v/>
      </c>
      <c r="L327" t="str">
        <f t="shared" ref="L327:L359" si="17">IF(LEN($B327)=7,$B327,"")</f>
        <v/>
      </c>
    </row>
    <row r="328" ht="19.9" customHeight="1" spans="1:12">
      <c r="A328" s="1"/>
      <c r="B328" s="44">
        <v>22201</v>
      </c>
      <c r="C328" s="41" t="s">
        <v>708</v>
      </c>
      <c r="D328" s="42" t="s">
        <v>231</v>
      </c>
      <c r="E328" s="42"/>
      <c r="F328" s="49">
        <v>1876905.66</v>
      </c>
      <c r="G328" s="43">
        <v>0.941103457298516</v>
      </c>
      <c r="H328" s="43"/>
      <c r="I328" s="23"/>
      <c r="J328" t="str">
        <f t="shared" si="15"/>
        <v/>
      </c>
      <c r="K328">
        <f t="shared" si="16"/>
        <v>22201</v>
      </c>
      <c r="L328" t="str">
        <f t="shared" si="17"/>
        <v/>
      </c>
    </row>
    <row r="329" ht="19.9" customHeight="1" spans="1:12">
      <c r="A329" s="1"/>
      <c r="B329" s="45">
        <v>2220101</v>
      </c>
      <c r="C329" s="41" t="s">
        <v>243</v>
      </c>
      <c r="D329" s="42" t="s">
        <v>231</v>
      </c>
      <c r="E329" s="42"/>
      <c r="F329" s="49">
        <v>1876905.66</v>
      </c>
      <c r="G329" s="43">
        <v>0.941103457298516</v>
      </c>
      <c r="H329" s="43"/>
      <c r="I329" s="23"/>
      <c r="J329" t="str">
        <f t="shared" si="15"/>
        <v/>
      </c>
      <c r="K329" t="str">
        <f t="shared" si="16"/>
        <v/>
      </c>
      <c r="L329">
        <f t="shared" si="17"/>
        <v>2220101</v>
      </c>
    </row>
    <row r="330" ht="19.9" customHeight="1" spans="2:12">
      <c r="B330" s="44">
        <v>224</v>
      </c>
      <c r="C330" s="41" t="s">
        <v>232</v>
      </c>
      <c r="D330" s="42" t="s">
        <v>233</v>
      </c>
      <c r="E330" s="42"/>
      <c r="F330" s="49">
        <v>15010551.9</v>
      </c>
      <c r="G330" s="43">
        <v>0.253889539696369</v>
      </c>
      <c r="H330" s="43"/>
      <c r="I330" s="23"/>
      <c r="J330">
        <f t="shared" si="15"/>
        <v>224</v>
      </c>
      <c r="K330" t="str">
        <f t="shared" si="16"/>
        <v/>
      </c>
      <c r="L330" t="str">
        <f t="shared" si="17"/>
        <v/>
      </c>
    </row>
    <row r="331" ht="19.9" customHeight="1" spans="1:12">
      <c r="A331" s="1"/>
      <c r="B331" s="44">
        <v>22401</v>
      </c>
      <c r="C331" s="41" t="s">
        <v>709</v>
      </c>
      <c r="D331" s="42" t="s">
        <v>710</v>
      </c>
      <c r="E331" s="42"/>
      <c r="F331" s="49">
        <v>9294159.44</v>
      </c>
      <c r="G331" s="43">
        <v>0.226189860297055</v>
      </c>
      <c r="H331" s="43"/>
      <c r="I331" s="23"/>
      <c r="J331" t="str">
        <f t="shared" si="15"/>
        <v/>
      </c>
      <c r="K331">
        <f t="shared" si="16"/>
        <v>22401</v>
      </c>
      <c r="L331" t="str">
        <f t="shared" si="17"/>
        <v/>
      </c>
    </row>
    <row r="332" ht="19.9" customHeight="1" spans="1:12">
      <c r="A332" s="1"/>
      <c r="B332" s="45">
        <v>2240101</v>
      </c>
      <c r="C332" s="41" t="s">
        <v>243</v>
      </c>
      <c r="D332" s="42" t="s">
        <v>711</v>
      </c>
      <c r="E332" s="42"/>
      <c r="F332" s="49">
        <v>3271831.82</v>
      </c>
      <c r="G332" s="43">
        <v>1.04107023499401</v>
      </c>
      <c r="H332" s="43"/>
      <c r="I332" s="23"/>
      <c r="J332" t="str">
        <f t="shared" si="15"/>
        <v/>
      </c>
      <c r="K332" t="str">
        <f t="shared" si="16"/>
        <v/>
      </c>
      <c r="L332">
        <f t="shared" si="17"/>
        <v>2240101</v>
      </c>
    </row>
    <row r="333" ht="19.9" customHeight="1" spans="1:12">
      <c r="A333" s="1"/>
      <c r="B333" s="45">
        <v>2240104</v>
      </c>
      <c r="C333" s="41" t="s">
        <v>712</v>
      </c>
      <c r="D333" s="42" t="s">
        <v>713</v>
      </c>
      <c r="E333" s="42"/>
      <c r="F333" s="42">
        <v>0</v>
      </c>
      <c r="G333" s="43">
        <v>0</v>
      </c>
      <c r="H333" s="43"/>
      <c r="I333" s="23"/>
      <c r="J333" t="str">
        <f t="shared" si="15"/>
        <v/>
      </c>
      <c r="K333" t="str">
        <f t="shared" si="16"/>
        <v/>
      </c>
      <c r="L333">
        <f t="shared" si="17"/>
        <v>2240104</v>
      </c>
    </row>
    <row r="334" ht="19.9" customHeight="1" spans="1:12">
      <c r="A334" s="1"/>
      <c r="B334" s="45">
        <v>2240106</v>
      </c>
      <c r="C334" s="41" t="s">
        <v>714</v>
      </c>
      <c r="D334" s="42" t="s">
        <v>715</v>
      </c>
      <c r="E334" s="42"/>
      <c r="F334" s="42">
        <v>0</v>
      </c>
      <c r="G334" s="43">
        <v>0</v>
      </c>
      <c r="H334" s="43"/>
      <c r="I334" s="23"/>
      <c r="J334" t="str">
        <f t="shared" si="15"/>
        <v/>
      </c>
      <c r="K334" t="str">
        <f t="shared" si="16"/>
        <v/>
      </c>
      <c r="L334">
        <f t="shared" si="17"/>
        <v>2240106</v>
      </c>
    </row>
    <row r="335" ht="19.9" customHeight="1" spans="1:12">
      <c r="A335" s="1"/>
      <c r="B335" s="45">
        <v>2240108</v>
      </c>
      <c r="C335" s="41" t="s">
        <v>716</v>
      </c>
      <c r="D335" s="42" t="s">
        <v>103</v>
      </c>
      <c r="E335" s="42"/>
      <c r="F335" s="49">
        <v>1000000</v>
      </c>
      <c r="G335" s="43">
        <v>1</v>
      </c>
      <c r="H335" s="43"/>
      <c r="I335" s="23"/>
      <c r="J335" t="str">
        <f t="shared" si="15"/>
        <v/>
      </c>
      <c r="K335" t="str">
        <f t="shared" si="16"/>
        <v/>
      </c>
      <c r="L335">
        <f t="shared" si="17"/>
        <v>2240108</v>
      </c>
    </row>
    <row r="336" ht="19.9" customHeight="1" spans="1:12">
      <c r="A336" s="1"/>
      <c r="B336" s="45">
        <v>2240109</v>
      </c>
      <c r="C336" s="41" t="s">
        <v>717</v>
      </c>
      <c r="D336" s="42" t="s">
        <v>114</v>
      </c>
      <c r="E336" s="42"/>
      <c r="F336" s="49">
        <v>600000</v>
      </c>
      <c r="G336" s="43">
        <v>1.51527</v>
      </c>
      <c r="H336" s="43"/>
      <c r="I336" s="23"/>
      <c r="J336" t="str">
        <f t="shared" si="15"/>
        <v/>
      </c>
      <c r="K336" t="str">
        <f t="shared" si="16"/>
        <v/>
      </c>
      <c r="L336">
        <f t="shared" si="17"/>
        <v>2240109</v>
      </c>
    </row>
    <row r="337" ht="19.9" customHeight="1" spans="1:12">
      <c r="A337" s="1"/>
      <c r="B337" s="45">
        <v>2240150</v>
      </c>
      <c r="C337" s="41" t="s">
        <v>261</v>
      </c>
      <c r="D337" s="42" t="s">
        <v>718</v>
      </c>
      <c r="E337" s="42"/>
      <c r="F337" s="49">
        <v>4422327.62</v>
      </c>
      <c r="G337" s="43">
        <v>1.08494969600561</v>
      </c>
      <c r="H337" s="43"/>
      <c r="I337" s="23"/>
      <c r="J337" t="str">
        <f t="shared" si="15"/>
        <v/>
      </c>
      <c r="K337" t="str">
        <f t="shared" si="16"/>
        <v/>
      </c>
      <c r="L337">
        <f t="shared" si="17"/>
        <v>2240150</v>
      </c>
    </row>
    <row r="338" ht="19.9" customHeight="1" spans="1:12">
      <c r="A338" s="1"/>
      <c r="B338" s="45">
        <v>2240199</v>
      </c>
      <c r="C338" s="41" t="s">
        <v>719</v>
      </c>
      <c r="D338" s="42" t="s">
        <v>720</v>
      </c>
      <c r="E338" s="42"/>
      <c r="F338" s="42">
        <v>0</v>
      </c>
      <c r="G338" s="43">
        <v>0</v>
      </c>
      <c r="H338" s="43"/>
      <c r="I338" s="23"/>
      <c r="J338" t="str">
        <f t="shared" si="15"/>
        <v/>
      </c>
      <c r="K338" t="str">
        <f t="shared" si="16"/>
        <v/>
      </c>
      <c r="L338">
        <f t="shared" si="17"/>
        <v>2240199</v>
      </c>
    </row>
    <row r="339" ht="19.9" customHeight="1" spans="2:12">
      <c r="B339" s="44">
        <v>22402</v>
      </c>
      <c r="C339" s="41" t="s">
        <v>721</v>
      </c>
      <c r="D339" s="42" t="s">
        <v>722</v>
      </c>
      <c r="E339" s="42"/>
      <c r="F339" s="49">
        <v>5716392.46</v>
      </c>
      <c r="G339" s="43">
        <v>1.14607031929781</v>
      </c>
      <c r="H339" s="43"/>
      <c r="I339" s="23"/>
      <c r="J339" t="str">
        <f t="shared" si="15"/>
        <v/>
      </c>
      <c r="K339">
        <f t="shared" si="16"/>
        <v>22402</v>
      </c>
      <c r="L339" t="str">
        <f t="shared" si="17"/>
        <v/>
      </c>
    </row>
    <row r="340" ht="19.9" customHeight="1" spans="1:12">
      <c r="A340" s="1"/>
      <c r="B340" s="45">
        <v>2240201</v>
      </c>
      <c r="C340" s="41" t="s">
        <v>243</v>
      </c>
      <c r="D340" s="42" t="s">
        <v>722</v>
      </c>
      <c r="E340" s="42"/>
      <c r="F340" s="49">
        <v>4865772.46</v>
      </c>
      <c r="G340" s="43">
        <v>0.975530885236436</v>
      </c>
      <c r="H340" s="43"/>
      <c r="I340" s="23"/>
      <c r="J340" t="str">
        <f t="shared" si="15"/>
        <v/>
      </c>
      <c r="K340" t="str">
        <f t="shared" si="16"/>
        <v/>
      </c>
      <c r="L340">
        <f t="shared" si="17"/>
        <v>2240201</v>
      </c>
    </row>
    <row r="341" ht="19.9" customHeight="1" spans="1:12">
      <c r="A341" s="1"/>
      <c r="B341" s="45">
        <v>2240204</v>
      </c>
      <c r="C341" s="41" t="s">
        <v>723</v>
      </c>
      <c r="D341" s="42"/>
      <c r="E341" s="42"/>
      <c r="F341" s="49">
        <v>850620</v>
      </c>
      <c r="G341" s="43"/>
      <c r="H341" s="43"/>
      <c r="I341" s="23"/>
      <c r="J341" t="str">
        <f t="shared" si="15"/>
        <v/>
      </c>
      <c r="K341" t="str">
        <f t="shared" si="16"/>
        <v/>
      </c>
      <c r="L341">
        <f t="shared" si="17"/>
        <v>2240204</v>
      </c>
    </row>
    <row r="342" ht="19.9" customHeight="1" spans="2:12">
      <c r="B342" s="44">
        <v>22405</v>
      </c>
      <c r="C342" s="41" t="s">
        <v>724</v>
      </c>
      <c r="D342" s="42" t="s">
        <v>725</v>
      </c>
      <c r="E342" s="42"/>
      <c r="F342" s="42">
        <v>0</v>
      </c>
      <c r="G342" s="43">
        <v>0</v>
      </c>
      <c r="H342" s="43"/>
      <c r="I342" s="23"/>
      <c r="J342" t="str">
        <f t="shared" si="15"/>
        <v/>
      </c>
      <c r="K342">
        <f t="shared" si="16"/>
        <v>22405</v>
      </c>
      <c r="L342" t="str">
        <f t="shared" si="17"/>
        <v/>
      </c>
    </row>
    <row r="343" ht="19.9" customHeight="1" spans="1:12">
      <c r="A343" s="1"/>
      <c r="B343" s="45">
        <v>2240504</v>
      </c>
      <c r="C343" s="41" t="s">
        <v>726</v>
      </c>
      <c r="D343" s="42" t="s">
        <v>725</v>
      </c>
      <c r="E343" s="42"/>
      <c r="F343" s="42">
        <v>0</v>
      </c>
      <c r="G343" s="43">
        <v>0</v>
      </c>
      <c r="H343" s="43"/>
      <c r="I343" s="23"/>
      <c r="J343" t="str">
        <f t="shared" si="15"/>
        <v/>
      </c>
      <c r="K343" t="str">
        <f t="shared" si="16"/>
        <v/>
      </c>
      <c r="L343">
        <f t="shared" si="17"/>
        <v>2240504</v>
      </c>
    </row>
    <row r="344" ht="19.9" customHeight="1" spans="2:12">
      <c r="B344" s="44">
        <v>22407</v>
      </c>
      <c r="C344" s="41" t="s">
        <v>727</v>
      </c>
      <c r="D344" s="42" t="s">
        <v>728</v>
      </c>
      <c r="E344" s="42"/>
      <c r="F344" s="42">
        <v>0</v>
      </c>
      <c r="G344" s="43">
        <v>0</v>
      </c>
      <c r="H344" s="43"/>
      <c r="I344" s="23"/>
      <c r="J344" t="str">
        <f t="shared" si="15"/>
        <v/>
      </c>
      <c r="K344">
        <f t="shared" si="16"/>
        <v>22407</v>
      </c>
      <c r="L344" t="str">
        <f t="shared" si="17"/>
        <v/>
      </c>
    </row>
    <row r="345" ht="19.9" customHeight="1" spans="1:12">
      <c r="A345" s="1"/>
      <c r="B345" s="45">
        <v>2240703</v>
      </c>
      <c r="C345" s="41" t="s">
        <v>729</v>
      </c>
      <c r="D345" s="42" t="s">
        <v>730</v>
      </c>
      <c r="E345" s="42"/>
      <c r="F345" s="42">
        <v>0</v>
      </c>
      <c r="G345" s="43">
        <v>0</v>
      </c>
      <c r="H345" s="43"/>
      <c r="I345" s="23"/>
      <c r="J345" t="str">
        <f t="shared" si="15"/>
        <v/>
      </c>
      <c r="K345" t="str">
        <f t="shared" si="16"/>
        <v/>
      </c>
      <c r="L345">
        <f t="shared" si="17"/>
        <v>2240703</v>
      </c>
    </row>
    <row r="346" ht="19.9" customHeight="1" spans="1:12">
      <c r="A346" s="1"/>
      <c r="B346" s="45">
        <v>2240799</v>
      </c>
      <c r="C346" s="41" t="s">
        <v>731</v>
      </c>
      <c r="D346" s="42" t="s">
        <v>732</v>
      </c>
      <c r="E346" s="42"/>
      <c r="F346" s="42">
        <v>0</v>
      </c>
      <c r="G346" s="43">
        <v>0</v>
      </c>
      <c r="H346" s="43"/>
      <c r="I346" s="23"/>
      <c r="J346" t="str">
        <f t="shared" si="15"/>
        <v/>
      </c>
      <c r="K346" t="str">
        <f t="shared" si="16"/>
        <v/>
      </c>
      <c r="L346">
        <f t="shared" si="17"/>
        <v>2240799</v>
      </c>
    </row>
    <row r="347" ht="19.9" customHeight="1" spans="2:12">
      <c r="B347" s="44">
        <v>22499</v>
      </c>
      <c r="C347" s="41" t="s">
        <v>733</v>
      </c>
      <c r="D347" s="42" t="s">
        <v>734</v>
      </c>
      <c r="E347" s="42"/>
      <c r="F347" s="42">
        <v>0</v>
      </c>
      <c r="G347" s="43">
        <v>0</v>
      </c>
      <c r="H347" s="43"/>
      <c r="I347" s="23"/>
      <c r="J347" t="str">
        <f t="shared" si="15"/>
        <v/>
      </c>
      <c r="K347">
        <f t="shared" si="16"/>
        <v>22499</v>
      </c>
      <c r="L347" t="str">
        <f t="shared" si="17"/>
        <v/>
      </c>
    </row>
    <row r="348" ht="19.9" customHeight="1" spans="1:12">
      <c r="A348" s="1"/>
      <c r="B348" s="45">
        <v>2249999</v>
      </c>
      <c r="C348" s="41" t="s">
        <v>733</v>
      </c>
      <c r="D348" s="42" t="s">
        <v>734</v>
      </c>
      <c r="E348" s="42"/>
      <c r="F348" s="42">
        <v>0</v>
      </c>
      <c r="G348" s="43">
        <v>0</v>
      </c>
      <c r="H348" s="43"/>
      <c r="I348" s="23"/>
      <c r="J348" t="str">
        <f t="shared" si="15"/>
        <v/>
      </c>
      <c r="K348" t="str">
        <f t="shared" si="16"/>
        <v/>
      </c>
      <c r="L348">
        <f t="shared" si="17"/>
        <v>2249999</v>
      </c>
    </row>
    <row r="349" ht="19.9" customHeight="1" spans="1:12">
      <c r="A349" s="51"/>
      <c r="B349" s="45">
        <v>227</v>
      </c>
      <c r="C349" s="41" t="s">
        <v>20</v>
      </c>
      <c r="D349" s="42"/>
      <c r="E349" s="42"/>
      <c r="F349" s="49">
        <v>5000000</v>
      </c>
      <c r="G349" s="43"/>
      <c r="H349" s="43"/>
      <c r="I349" s="23"/>
      <c r="J349">
        <f t="shared" si="15"/>
        <v>227</v>
      </c>
      <c r="K349" t="str">
        <f t="shared" si="16"/>
        <v/>
      </c>
      <c r="L349" t="str">
        <f t="shared" si="17"/>
        <v/>
      </c>
    </row>
    <row r="350" ht="19.9" customHeight="1" spans="2:12">
      <c r="B350" s="44">
        <v>229</v>
      </c>
      <c r="C350" s="41" t="s">
        <v>234</v>
      </c>
      <c r="D350" s="42" t="s">
        <v>235</v>
      </c>
      <c r="E350" s="42"/>
      <c r="F350" s="50">
        <v>44725152.93</v>
      </c>
      <c r="G350" s="43">
        <v>2.29110188499768</v>
      </c>
      <c r="H350" s="43"/>
      <c r="I350" s="23"/>
      <c r="J350">
        <f t="shared" si="15"/>
        <v>229</v>
      </c>
      <c r="K350" t="str">
        <f t="shared" si="16"/>
        <v/>
      </c>
      <c r="L350" t="str">
        <f t="shared" si="17"/>
        <v/>
      </c>
    </row>
    <row r="351" ht="19.9" customHeight="1" spans="2:12">
      <c r="B351" s="44">
        <v>22999</v>
      </c>
      <c r="C351" s="41" t="s">
        <v>234</v>
      </c>
      <c r="D351" s="42" t="s">
        <v>235</v>
      </c>
      <c r="E351" s="42"/>
      <c r="F351" s="49">
        <v>44725152.93</v>
      </c>
      <c r="G351" s="43">
        <v>1.14737287767728</v>
      </c>
      <c r="H351" s="43"/>
      <c r="I351" s="23"/>
      <c r="J351" t="str">
        <f>IF(LEN($B351)=3,$B351,"")</f>
        <v/>
      </c>
      <c r="K351">
        <f>IF(LEN($B351)=5,$B351,"")</f>
        <v>22999</v>
      </c>
      <c r="L351" t="str">
        <f>IF(LEN($B351)=7,$B351,"")</f>
        <v/>
      </c>
    </row>
    <row r="352" ht="19.9" customHeight="1" spans="1:12">
      <c r="A352" s="1"/>
      <c r="B352" s="45">
        <v>2299999</v>
      </c>
      <c r="C352" s="41" t="s">
        <v>234</v>
      </c>
      <c r="D352" s="42" t="s">
        <v>235</v>
      </c>
      <c r="E352" s="42"/>
      <c r="F352" s="49">
        <v>44725152.93</v>
      </c>
      <c r="G352" s="43">
        <v>1.14737287767728</v>
      </c>
      <c r="H352" s="43"/>
      <c r="I352" s="23"/>
      <c r="J352" t="str">
        <f>IF(LEN($B352)=3,$B352,"")</f>
        <v/>
      </c>
      <c r="K352" t="str">
        <f>IF(LEN($B352)=5,$B352,"")</f>
        <v/>
      </c>
      <c r="L352">
        <f>IF(LEN($B352)=7,$B352,"")</f>
        <v>2299999</v>
      </c>
    </row>
    <row r="353" ht="19.9" customHeight="1" spans="2:12">
      <c r="B353" s="44">
        <v>232</v>
      </c>
      <c r="C353" s="41" t="s">
        <v>236</v>
      </c>
      <c r="D353" s="42" t="s">
        <v>237</v>
      </c>
      <c r="E353" s="42"/>
      <c r="F353" s="49">
        <v>13885316.01</v>
      </c>
      <c r="G353" s="43">
        <v>1.33384399711816</v>
      </c>
      <c r="H353" s="43"/>
      <c r="I353" s="23"/>
      <c r="J353">
        <f>IF(LEN($B353)=3,$B353,"")</f>
        <v>232</v>
      </c>
      <c r="K353" t="str">
        <f>IF(LEN($B353)=5,$B353,"")</f>
        <v/>
      </c>
      <c r="L353" t="str">
        <f>IF(LEN($B353)=7,$B353,"")</f>
        <v/>
      </c>
    </row>
    <row r="354" ht="19.9" customHeight="1" spans="1:12">
      <c r="A354" s="1"/>
      <c r="B354" s="44">
        <v>23203</v>
      </c>
      <c r="C354" s="41" t="s">
        <v>735</v>
      </c>
      <c r="D354" s="42" t="s">
        <v>237</v>
      </c>
      <c r="E354" s="42"/>
      <c r="F354" s="49">
        <v>13885316.01</v>
      </c>
      <c r="G354" s="43">
        <v>1.33384399711816</v>
      </c>
      <c r="H354" s="43"/>
      <c r="I354" s="23"/>
      <c r="J354" t="str">
        <f>IF(LEN($B354)=3,$B354,"")</f>
        <v/>
      </c>
      <c r="K354">
        <f>IF(LEN($B354)=5,$B354,"")</f>
        <v>23203</v>
      </c>
      <c r="L354" t="str">
        <f>IF(LEN($B354)=7,$B354,"")</f>
        <v/>
      </c>
    </row>
    <row r="355" ht="19.9" customHeight="1" spans="1:12">
      <c r="A355" s="1"/>
      <c r="B355" s="45">
        <v>2320301</v>
      </c>
      <c r="C355" s="41" t="s">
        <v>736</v>
      </c>
      <c r="D355" s="42" t="s">
        <v>237</v>
      </c>
      <c r="E355" s="42"/>
      <c r="F355" s="49">
        <v>8907680.35</v>
      </c>
      <c r="G355" s="43">
        <v>0.85568495196926</v>
      </c>
      <c r="H355" s="43"/>
      <c r="I355" s="23"/>
      <c r="J355" t="str">
        <f>IF(LEN($B355)=3,$B355,"")</f>
        <v/>
      </c>
      <c r="K355" t="str">
        <f>IF(LEN($B355)=5,$B355,"")</f>
        <v/>
      </c>
      <c r="L355">
        <f>IF(LEN($B355)=7,$B355,"")</f>
        <v>2320301</v>
      </c>
    </row>
    <row r="356" ht="19.9" customHeight="1" spans="1:12">
      <c r="A356" s="1"/>
      <c r="B356" s="45">
        <v>2320399</v>
      </c>
      <c r="C356" s="41" t="s">
        <v>737</v>
      </c>
      <c r="D356" s="42"/>
      <c r="E356" s="42"/>
      <c r="F356" s="49">
        <v>4977635.66</v>
      </c>
      <c r="G356" s="43"/>
      <c r="H356" s="43"/>
      <c r="I356" s="23"/>
      <c r="J356" t="str">
        <f>IF(LEN($B356)=3,$B356,"")</f>
        <v/>
      </c>
      <c r="K356" t="str">
        <f>IF(LEN($B356)=5,$B356,"")</f>
        <v/>
      </c>
      <c r="L356">
        <f>IF(LEN($B356)=7,$B356,"")</f>
        <v>2320399</v>
      </c>
    </row>
    <row r="357" ht="19.9" customHeight="1" spans="1:12">
      <c r="A357" s="1"/>
      <c r="B357" s="15" t="s">
        <v>149</v>
      </c>
      <c r="C357" s="15"/>
      <c r="D357" s="46" t="s">
        <v>19</v>
      </c>
      <c r="E357" s="46"/>
      <c r="F357" s="47">
        <v>1243863500</v>
      </c>
      <c r="G357" s="48">
        <v>0.861908298488285</v>
      </c>
      <c r="H357" s="48"/>
      <c r="I357" s="23"/>
      <c r="J357" t="str">
        <f>IF(LEN($B357)=3,$B357,"")</f>
        <v/>
      </c>
      <c r="K357" t="str">
        <f>IF(LEN($B357)=5,$B357,"")</f>
        <v/>
      </c>
      <c r="L357" t="str">
        <f>IF(LEN($B357)=7,$B357,"")</f>
        <v/>
      </c>
    </row>
    <row r="358" ht="8.5" customHeight="1" spans="1:9">
      <c r="A358" s="16"/>
      <c r="B358" s="17"/>
      <c r="C358" s="16"/>
      <c r="D358" s="16"/>
      <c r="E358" s="16"/>
      <c r="F358" s="16"/>
      <c r="G358" s="18"/>
      <c r="H358" s="18"/>
      <c r="I358" s="25"/>
    </row>
    <row r="359" ht="14.2" customHeight="1" spans="1:9">
      <c r="A359" s="19"/>
      <c r="B359" s="20" t="s">
        <v>70</v>
      </c>
      <c r="C359" s="20"/>
      <c r="D359" s="20"/>
      <c r="E359" s="20"/>
      <c r="F359" s="20"/>
      <c r="G359" s="20"/>
      <c r="H359" s="20"/>
      <c r="I359" s="26"/>
    </row>
    <row r="360" ht="14.2" customHeight="1" spans="1:9">
      <c r="A360" s="21"/>
      <c r="B360" s="22" t="s">
        <v>238</v>
      </c>
      <c r="C360" s="22"/>
      <c r="D360" s="22"/>
      <c r="E360" s="22"/>
      <c r="F360" s="22"/>
      <c r="G360" s="22"/>
      <c r="H360" s="22"/>
      <c r="I360" s="27"/>
    </row>
  </sheetData>
  <autoFilter ref="A5:L360">
    <extLst/>
  </autoFilter>
  <mergeCells count="66">
    <mergeCell ref="B2:H2"/>
    <mergeCell ref="G3:H3"/>
    <mergeCell ref="B4:C4"/>
    <mergeCell ref="F4:H4"/>
    <mergeCell ref="B357:C357"/>
    <mergeCell ref="B359:H359"/>
    <mergeCell ref="B360:H360"/>
    <mergeCell ref="A8:A12"/>
    <mergeCell ref="A14:A17"/>
    <mergeCell ref="A19:A21"/>
    <mergeCell ref="A23:A25"/>
    <mergeCell ref="A27:A29"/>
    <mergeCell ref="A31:A33"/>
    <mergeCell ref="A35:A36"/>
    <mergeCell ref="A38:A41"/>
    <mergeCell ref="A43:A44"/>
    <mergeCell ref="A46:A47"/>
    <mergeCell ref="A49:A51"/>
    <mergeCell ref="A55:A57"/>
    <mergeCell ref="A59:A60"/>
    <mergeCell ref="A62:A63"/>
    <mergeCell ref="A67:A68"/>
    <mergeCell ref="A72:A76"/>
    <mergeCell ref="A83:A84"/>
    <mergeCell ref="A87:A90"/>
    <mergeCell ref="A98:A104"/>
    <mergeCell ref="A109:A110"/>
    <mergeCell ref="A112:A117"/>
    <mergeCell ref="A122:A123"/>
    <mergeCell ref="A130:A132"/>
    <mergeCell ref="A140:A141"/>
    <mergeCell ref="A143:A145"/>
    <mergeCell ref="A148:A152"/>
    <mergeCell ref="A154:A156"/>
    <mergeCell ref="A158:A159"/>
    <mergeCell ref="A161:A164"/>
    <mergeCell ref="A166:A167"/>
    <mergeCell ref="A169:A171"/>
    <mergeCell ref="A173:A177"/>
    <mergeCell ref="A179:A181"/>
    <mergeCell ref="A187:A188"/>
    <mergeCell ref="A190:A192"/>
    <mergeCell ref="A199:A200"/>
    <mergeCell ref="A202:A204"/>
    <mergeCell ref="A206:A208"/>
    <mergeCell ref="A210:A215"/>
    <mergeCell ref="A217:A218"/>
    <mergeCell ref="A220:A223"/>
    <mergeCell ref="A225:A226"/>
    <mergeCell ref="A237:A239"/>
    <mergeCell ref="A246:A248"/>
    <mergeCell ref="A250:A251"/>
    <mergeCell ref="A258:A264"/>
    <mergeCell ref="A266:A272"/>
    <mergeCell ref="A274:A278"/>
    <mergeCell ref="A280:A285"/>
    <mergeCell ref="A294:A297"/>
    <mergeCell ref="A303:A304"/>
    <mergeCell ref="A312:A314"/>
    <mergeCell ref="A321:A324"/>
    <mergeCell ref="A332:A338"/>
    <mergeCell ref="A340:A341"/>
    <mergeCell ref="A345:A346"/>
    <mergeCell ref="A355:A356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P18" sqref="P17:P18"/>
    </sheetView>
  </sheetViews>
  <sheetFormatPr defaultColWidth="10" defaultRowHeight="13.5"/>
  <cols>
    <col min="1" max="1" width="1.53333333333333" customWidth="1"/>
    <col min="2" max="2" width="12.8166666666667" customWidth="1"/>
    <col min="3" max="3" width="33.3416666666667" customWidth="1"/>
    <col min="4" max="4" width="19.5416666666667" customWidth="1"/>
    <col min="5" max="5" width="16.4083333333333" customWidth="1"/>
    <col min="6" max="6" width="19.5416666666667" customWidth="1"/>
    <col min="7" max="8" width="10.2583333333333" customWidth="1"/>
    <col min="9" max="9" width="1.53333333333333" customWidth="1"/>
  </cols>
  <sheetData>
    <row r="1" ht="14.3" customHeight="1" spans="1:9">
      <c r="A1" s="1"/>
      <c r="B1" s="2" t="s">
        <v>738</v>
      </c>
      <c r="C1" s="3"/>
      <c r="D1" s="3"/>
      <c r="E1" s="3"/>
      <c r="F1" s="3"/>
      <c r="G1" s="4"/>
      <c r="H1" s="4"/>
      <c r="I1" s="23" t="s">
        <v>2</v>
      </c>
    </row>
    <row r="2" ht="19.9" customHeight="1" spans="1:9">
      <c r="A2" s="1"/>
      <c r="B2" s="39" t="s">
        <v>739</v>
      </c>
      <c r="C2" s="39"/>
      <c r="D2" s="39"/>
      <c r="E2" s="39"/>
      <c r="F2" s="39"/>
      <c r="G2" s="39"/>
      <c r="H2" s="39"/>
      <c r="I2" s="23"/>
    </row>
    <row r="3" ht="17.05" customHeight="1" spans="1:9">
      <c r="A3" s="1"/>
      <c r="C3" s="7"/>
      <c r="D3" s="7"/>
      <c r="E3" s="7"/>
      <c r="F3" s="7"/>
      <c r="G3" s="8" t="s">
        <v>3</v>
      </c>
      <c r="H3" s="8"/>
      <c r="I3" s="23"/>
    </row>
    <row r="4" ht="21.35" customHeight="1" spans="1:9">
      <c r="A4" s="1"/>
      <c r="B4" s="9" t="s">
        <v>6</v>
      </c>
      <c r="C4" s="9"/>
      <c r="D4" s="9" t="s">
        <v>7</v>
      </c>
      <c r="E4" s="9" t="s">
        <v>8</v>
      </c>
      <c r="F4" s="9" t="s">
        <v>9</v>
      </c>
      <c r="G4" s="9"/>
      <c r="H4" s="9"/>
      <c r="I4" s="23"/>
    </row>
    <row r="5" ht="34.15" customHeight="1" spans="1:9">
      <c r="A5" s="1"/>
      <c r="B5" s="9" t="s">
        <v>81</v>
      </c>
      <c r="C5" s="9" t="s">
        <v>82</v>
      </c>
      <c r="D5" s="9"/>
      <c r="E5" s="9"/>
      <c r="F5" s="9" t="s">
        <v>11</v>
      </c>
      <c r="G5" s="10" t="s">
        <v>12</v>
      </c>
      <c r="H5" s="10" t="s">
        <v>13</v>
      </c>
      <c r="I5" s="23"/>
    </row>
    <row r="6" ht="19.9" customHeight="1" spans="1:11">
      <c r="A6" s="1"/>
      <c r="B6" s="44">
        <v>501</v>
      </c>
      <c r="C6" s="41" t="s">
        <v>740</v>
      </c>
      <c r="D6" s="42" t="s">
        <v>741</v>
      </c>
      <c r="E6" s="42"/>
      <c r="F6" s="42">
        <v>459192705.76</v>
      </c>
      <c r="G6" s="43">
        <v>0.995780764965509</v>
      </c>
      <c r="H6" s="43"/>
      <c r="I6" s="23"/>
      <c r="J6">
        <f>IF(LEN($B6)=3,$B6,"")</f>
        <v>501</v>
      </c>
      <c r="K6" t="str">
        <f>IF(LEN($B6)=5,$B6,"")</f>
        <v/>
      </c>
    </row>
    <row r="7" ht="19.9" customHeight="1" spans="1:11">
      <c r="A7" s="1"/>
      <c r="B7" s="45">
        <v>50101</v>
      </c>
      <c r="C7" s="41" t="s">
        <v>742</v>
      </c>
      <c r="D7" s="42" t="s">
        <v>743</v>
      </c>
      <c r="E7" s="42"/>
      <c r="F7" s="42">
        <v>287154871.42</v>
      </c>
      <c r="G7" s="43">
        <v>0.947446070816603</v>
      </c>
      <c r="H7" s="43"/>
      <c r="I7" s="23"/>
      <c r="J7" t="str">
        <f t="shared" ref="J7:J52" si="0">IF(LEN($B7)=3,$B7,"")</f>
        <v/>
      </c>
      <c r="K7">
        <f t="shared" ref="K7:K52" si="1">IF(LEN($B7)=5,$B7,"")</f>
        <v>50101</v>
      </c>
    </row>
    <row r="8" ht="19.9" customHeight="1" spans="1:11">
      <c r="A8" s="1"/>
      <c r="B8" s="45">
        <v>50102</v>
      </c>
      <c r="C8" s="41" t="s">
        <v>744</v>
      </c>
      <c r="D8" s="42" t="s">
        <v>745</v>
      </c>
      <c r="E8" s="42"/>
      <c r="F8" s="42">
        <v>107983915.95</v>
      </c>
      <c r="G8" s="43">
        <v>1.04821269863902</v>
      </c>
      <c r="H8" s="43"/>
      <c r="I8" s="23"/>
      <c r="J8" t="str">
        <f t="shared" si="0"/>
        <v/>
      </c>
      <c r="K8">
        <f t="shared" si="1"/>
        <v>50102</v>
      </c>
    </row>
    <row r="9" ht="19.9" customHeight="1" spans="1:11">
      <c r="A9" s="1"/>
      <c r="B9" s="45">
        <v>50103</v>
      </c>
      <c r="C9" s="41" t="s">
        <v>707</v>
      </c>
      <c r="D9" s="42" t="s">
        <v>746</v>
      </c>
      <c r="E9" s="42"/>
      <c r="F9" s="42">
        <v>40674941.95</v>
      </c>
      <c r="G9" s="43">
        <v>1.1618298474255</v>
      </c>
      <c r="H9" s="43"/>
      <c r="I9" s="23"/>
      <c r="J9" t="str">
        <f t="shared" si="0"/>
        <v/>
      </c>
      <c r="K9">
        <f t="shared" si="1"/>
        <v>50103</v>
      </c>
    </row>
    <row r="10" ht="19.9" customHeight="1" spans="1:11">
      <c r="A10" s="1"/>
      <c r="B10" s="45">
        <v>50199</v>
      </c>
      <c r="C10" s="41" t="s">
        <v>747</v>
      </c>
      <c r="D10" s="42" t="s">
        <v>748</v>
      </c>
      <c r="E10" s="42"/>
      <c r="F10" s="42">
        <v>23378976.44</v>
      </c>
      <c r="G10" s="43">
        <v>1.16703873015809</v>
      </c>
      <c r="H10" s="43"/>
      <c r="I10" s="23"/>
      <c r="J10" t="str">
        <f t="shared" si="0"/>
        <v/>
      </c>
      <c r="K10">
        <f t="shared" si="1"/>
        <v>50199</v>
      </c>
    </row>
    <row r="11" ht="19.9" customHeight="1" spans="2:11">
      <c r="B11" s="44">
        <v>502</v>
      </c>
      <c r="C11" s="41" t="s">
        <v>749</v>
      </c>
      <c r="D11" s="42" t="s">
        <v>750</v>
      </c>
      <c r="E11" s="42"/>
      <c r="F11" s="42">
        <v>91062638.9</v>
      </c>
      <c r="G11" s="43">
        <v>0.97962435052391</v>
      </c>
      <c r="H11" s="43"/>
      <c r="I11" s="23"/>
      <c r="J11">
        <f t="shared" si="0"/>
        <v>502</v>
      </c>
      <c r="K11" t="str">
        <f t="shared" si="1"/>
        <v/>
      </c>
    </row>
    <row r="12" ht="19.9" customHeight="1" spans="1:11">
      <c r="A12" s="1"/>
      <c r="B12" s="45">
        <v>50201</v>
      </c>
      <c r="C12" s="41" t="s">
        <v>751</v>
      </c>
      <c r="D12" s="42" t="s">
        <v>752</v>
      </c>
      <c r="E12" s="42"/>
      <c r="F12" s="42">
        <v>55999541.31</v>
      </c>
      <c r="G12" s="43">
        <v>0.990762479939839</v>
      </c>
      <c r="H12" s="43"/>
      <c r="I12" s="23"/>
      <c r="J12" t="str">
        <f t="shared" si="0"/>
        <v/>
      </c>
      <c r="K12">
        <f t="shared" si="1"/>
        <v>50201</v>
      </c>
    </row>
    <row r="13" ht="19.9" customHeight="1" spans="1:11">
      <c r="A13" s="1"/>
      <c r="B13" s="45">
        <v>50202</v>
      </c>
      <c r="C13" s="41" t="s">
        <v>753</v>
      </c>
      <c r="D13" s="42" t="s">
        <v>754</v>
      </c>
      <c r="E13" s="42"/>
      <c r="F13" s="42">
        <v>1271560</v>
      </c>
      <c r="G13" s="43">
        <v>0.761866643978512</v>
      </c>
      <c r="H13" s="43"/>
      <c r="I13" s="23"/>
      <c r="J13" t="str">
        <f t="shared" si="0"/>
        <v/>
      </c>
      <c r="K13">
        <f t="shared" si="1"/>
        <v>50202</v>
      </c>
    </row>
    <row r="14" ht="19.9" customHeight="1" spans="1:11">
      <c r="A14" s="1"/>
      <c r="B14" s="45">
        <v>50203</v>
      </c>
      <c r="C14" s="41" t="s">
        <v>755</v>
      </c>
      <c r="D14" s="42" t="s">
        <v>756</v>
      </c>
      <c r="E14" s="42"/>
      <c r="F14" s="42">
        <v>528148.7</v>
      </c>
      <c r="G14" s="43">
        <v>0.993507338785802</v>
      </c>
      <c r="H14" s="43"/>
      <c r="I14" s="23"/>
      <c r="J14" t="str">
        <f t="shared" si="0"/>
        <v/>
      </c>
      <c r="K14">
        <f t="shared" si="1"/>
        <v>50203</v>
      </c>
    </row>
    <row r="15" ht="19.9" customHeight="1" spans="1:11">
      <c r="A15" s="1"/>
      <c r="B15" s="45">
        <v>50204</v>
      </c>
      <c r="C15" s="41" t="s">
        <v>757</v>
      </c>
      <c r="D15" s="42" t="s">
        <v>758</v>
      </c>
      <c r="E15" s="42"/>
      <c r="F15" s="42">
        <v>1813400</v>
      </c>
      <c r="G15" s="43">
        <v>1.60790920375953</v>
      </c>
      <c r="H15" s="43"/>
      <c r="I15" s="23"/>
      <c r="J15" t="str">
        <f t="shared" si="0"/>
        <v/>
      </c>
      <c r="K15">
        <f t="shared" si="1"/>
        <v>50204</v>
      </c>
    </row>
    <row r="16" ht="19.9" customHeight="1" spans="1:11">
      <c r="A16" s="1"/>
      <c r="B16" s="45">
        <v>50205</v>
      </c>
      <c r="C16" s="41" t="s">
        <v>759</v>
      </c>
      <c r="D16" s="42" t="s">
        <v>760</v>
      </c>
      <c r="E16" s="42"/>
      <c r="F16" s="42">
        <v>12001770</v>
      </c>
      <c r="G16" s="43">
        <v>1.33877352965783</v>
      </c>
      <c r="H16" s="43"/>
      <c r="I16" s="23"/>
      <c r="J16" t="str">
        <f t="shared" si="0"/>
        <v/>
      </c>
      <c r="K16">
        <f t="shared" si="1"/>
        <v>50205</v>
      </c>
    </row>
    <row r="17" ht="19.9" customHeight="1" spans="1:11">
      <c r="A17" s="1"/>
      <c r="B17" s="45">
        <v>50206</v>
      </c>
      <c r="C17" s="41" t="s">
        <v>761</v>
      </c>
      <c r="D17" s="42" t="s">
        <v>762</v>
      </c>
      <c r="E17" s="42"/>
      <c r="F17" s="42">
        <v>135421.99</v>
      </c>
      <c r="G17" s="43">
        <v>0.872005767954574</v>
      </c>
      <c r="H17" s="43"/>
      <c r="I17" s="23"/>
      <c r="J17" t="str">
        <f t="shared" si="0"/>
        <v/>
      </c>
      <c r="K17">
        <f t="shared" si="1"/>
        <v>50206</v>
      </c>
    </row>
    <row r="18" ht="19.9" customHeight="1" spans="1:11">
      <c r="A18" s="1"/>
      <c r="B18" s="45">
        <v>50208</v>
      </c>
      <c r="C18" s="41" t="s">
        <v>763</v>
      </c>
      <c r="D18" s="42" t="s">
        <v>764</v>
      </c>
      <c r="E18" s="42"/>
      <c r="F18" s="42">
        <v>9713346.9</v>
      </c>
      <c r="G18" s="43">
        <v>0.903433529366354</v>
      </c>
      <c r="H18" s="43"/>
      <c r="I18" s="23"/>
      <c r="J18" t="str">
        <f t="shared" si="0"/>
        <v/>
      </c>
      <c r="K18">
        <f t="shared" si="1"/>
        <v>50208</v>
      </c>
    </row>
    <row r="19" ht="19.9" customHeight="1" spans="1:11">
      <c r="A19" s="1"/>
      <c r="B19" s="45">
        <v>50209</v>
      </c>
      <c r="C19" s="41" t="s">
        <v>765</v>
      </c>
      <c r="D19" s="42" t="s">
        <v>766</v>
      </c>
      <c r="E19" s="42"/>
      <c r="F19" s="42">
        <v>5411150</v>
      </c>
      <c r="G19" s="43">
        <v>1.0123660139572</v>
      </c>
      <c r="H19" s="43"/>
      <c r="I19" s="23"/>
      <c r="J19" t="str">
        <f t="shared" si="0"/>
        <v/>
      </c>
      <c r="K19">
        <f t="shared" si="1"/>
        <v>50209</v>
      </c>
    </row>
    <row r="20" ht="19.9" customHeight="1" spans="1:11">
      <c r="A20" s="1"/>
      <c r="B20" s="45">
        <v>50299</v>
      </c>
      <c r="C20" s="41" t="s">
        <v>767</v>
      </c>
      <c r="D20" s="42" t="s">
        <v>768</v>
      </c>
      <c r="E20" s="42"/>
      <c r="F20" s="42">
        <v>4188300</v>
      </c>
      <c r="G20" s="43">
        <v>0.53084107964855</v>
      </c>
      <c r="H20" s="43"/>
      <c r="I20" s="23"/>
      <c r="J20" t="str">
        <f t="shared" si="0"/>
        <v/>
      </c>
      <c r="K20">
        <f t="shared" si="1"/>
        <v>50299</v>
      </c>
    </row>
    <row r="21" ht="19.9" customHeight="1" spans="2:11">
      <c r="B21" s="44">
        <v>503</v>
      </c>
      <c r="C21" s="41" t="s">
        <v>769</v>
      </c>
      <c r="D21" s="42" t="s">
        <v>770</v>
      </c>
      <c r="E21" s="42"/>
      <c r="F21" s="42">
        <v>2180000</v>
      </c>
      <c r="G21" s="43">
        <v>0.0617299982124085</v>
      </c>
      <c r="H21" s="43"/>
      <c r="I21" s="23"/>
      <c r="J21">
        <f t="shared" si="0"/>
        <v>503</v>
      </c>
      <c r="K21" t="str">
        <f t="shared" si="1"/>
        <v/>
      </c>
    </row>
    <row r="22" ht="19.9" customHeight="1" spans="1:11">
      <c r="A22" s="1"/>
      <c r="B22" s="45">
        <v>50301</v>
      </c>
      <c r="C22" s="41" t="s">
        <v>771</v>
      </c>
      <c r="D22" s="42" t="s">
        <v>772</v>
      </c>
      <c r="E22" s="42"/>
      <c r="F22" s="42">
        <v>0</v>
      </c>
      <c r="G22" s="43">
        <v>0</v>
      </c>
      <c r="H22" s="43"/>
      <c r="I22" s="23"/>
      <c r="J22" t="str">
        <f t="shared" si="0"/>
        <v/>
      </c>
      <c r="K22">
        <f t="shared" si="1"/>
        <v>50301</v>
      </c>
    </row>
    <row r="23" ht="19.9" customHeight="1" spans="1:11">
      <c r="A23" s="1"/>
      <c r="B23" s="45">
        <v>50302</v>
      </c>
      <c r="C23" s="41" t="s">
        <v>773</v>
      </c>
      <c r="D23" s="42" t="s">
        <v>774</v>
      </c>
      <c r="E23" s="42"/>
      <c r="F23" s="42">
        <v>2000000</v>
      </c>
      <c r="G23" s="43">
        <v>0.334039470148021</v>
      </c>
      <c r="H23" s="43"/>
      <c r="I23" s="23"/>
      <c r="J23" t="str">
        <f t="shared" si="0"/>
        <v/>
      </c>
      <c r="K23">
        <f t="shared" si="1"/>
        <v>50302</v>
      </c>
    </row>
    <row r="24" ht="19.9" customHeight="1" spans="1:11">
      <c r="A24" s="1"/>
      <c r="B24" s="45">
        <v>50306</v>
      </c>
      <c r="C24" s="41" t="s">
        <v>775</v>
      </c>
      <c r="D24" s="42" t="s">
        <v>776</v>
      </c>
      <c r="E24" s="42"/>
      <c r="F24" s="42">
        <v>180000</v>
      </c>
      <c r="G24" s="43">
        <v>0.0143312101910828</v>
      </c>
      <c r="H24" s="43"/>
      <c r="I24" s="23"/>
      <c r="J24" t="str">
        <f t="shared" si="0"/>
        <v/>
      </c>
      <c r="K24">
        <f t="shared" si="1"/>
        <v>50306</v>
      </c>
    </row>
    <row r="25" ht="19.9" customHeight="1" spans="1:11">
      <c r="A25" s="1"/>
      <c r="B25" s="45">
        <v>50307</v>
      </c>
      <c r="C25" s="41" t="s">
        <v>777</v>
      </c>
      <c r="D25" s="42" t="s">
        <v>778</v>
      </c>
      <c r="E25" s="42"/>
      <c r="F25" s="42">
        <v>0</v>
      </c>
      <c r="G25" s="43">
        <v>0</v>
      </c>
      <c r="H25" s="43"/>
      <c r="I25" s="23"/>
      <c r="J25" t="str">
        <f t="shared" si="0"/>
        <v/>
      </c>
      <c r="K25">
        <f t="shared" si="1"/>
        <v>50307</v>
      </c>
    </row>
    <row r="26" ht="19.9" customHeight="1" spans="1:11">
      <c r="A26" s="1"/>
      <c r="B26" s="45">
        <v>50399</v>
      </c>
      <c r="C26" s="41" t="s">
        <v>779</v>
      </c>
      <c r="D26" s="42" t="s">
        <v>780</v>
      </c>
      <c r="E26" s="42"/>
      <c r="F26" s="42">
        <v>0</v>
      </c>
      <c r="G26" s="43">
        <v>0</v>
      </c>
      <c r="H26" s="43"/>
      <c r="I26" s="23"/>
      <c r="J26" t="str">
        <f t="shared" si="0"/>
        <v/>
      </c>
      <c r="K26">
        <f t="shared" si="1"/>
        <v>50399</v>
      </c>
    </row>
    <row r="27" ht="19.9" customHeight="1" spans="2:11">
      <c r="B27" s="44">
        <v>504</v>
      </c>
      <c r="C27" s="41" t="s">
        <v>781</v>
      </c>
      <c r="D27" s="42" t="s">
        <v>782</v>
      </c>
      <c r="E27" s="42"/>
      <c r="F27" s="42">
        <v>3250000</v>
      </c>
      <c r="G27" s="43">
        <v>0.0189985950706717</v>
      </c>
      <c r="H27" s="43"/>
      <c r="I27" s="23"/>
      <c r="J27">
        <f t="shared" si="0"/>
        <v>504</v>
      </c>
      <c r="K27" t="str">
        <f t="shared" si="1"/>
        <v/>
      </c>
    </row>
    <row r="28" ht="19.9" customHeight="1" spans="1:11">
      <c r="A28" s="1"/>
      <c r="B28" s="45">
        <v>50401</v>
      </c>
      <c r="C28" s="41" t="s">
        <v>771</v>
      </c>
      <c r="D28" s="42" t="s">
        <v>783</v>
      </c>
      <c r="E28" s="42"/>
      <c r="F28" s="42">
        <v>0</v>
      </c>
      <c r="G28" s="43">
        <v>0</v>
      </c>
      <c r="H28" s="43"/>
      <c r="I28" s="23"/>
      <c r="J28" t="str">
        <f t="shared" si="0"/>
        <v/>
      </c>
      <c r="K28">
        <f t="shared" si="1"/>
        <v>50401</v>
      </c>
    </row>
    <row r="29" ht="19.9" customHeight="1" spans="1:11">
      <c r="A29" s="1"/>
      <c r="B29" s="45">
        <v>50402</v>
      </c>
      <c r="C29" s="41" t="s">
        <v>773</v>
      </c>
      <c r="D29" s="42" t="s">
        <v>784</v>
      </c>
      <c r="E29" s="42"/>
      <c r="F29" s="42">
        <v>0</v>
      </c>
      <c r="G29" s="43">
        <v>0</v>
      </c>
      <c r="H29" s="43"/>
      <c r="I29" s="23"/>
      <c r="J29" t="str">
        <f t="shared" si="0"/>
        <v/>
      </c>
      <c r="K29">
        <f t="shared" si="1"/>
        <v>50402</v>
      </c>
    </row>
    <row r="30" ht="19.9" customHeight="1" spans="1:11">
      <c r="A30" s="1"/>
      <c r="B30" s="45">
        <v>50403</v>
      </c>
      <c r="C30" s="41" t="s">
        <v>785</v>
      </c>
      <c r="D30" s="42" t="s">
        <v>786</v>
      </c>
      <c r="E30" s="42"/>
      <c r="F30" s="42">
        <v>3250000</v>
      </c>
      <c r="G30" s="43">
        <v>1.35416666666667</v>
      </c>
      <c r="H30" s="43"/>
      <c r="I30" s="23"/>
      <c r="J30" t="str">
        <f t="shared" si="0"/>
        <v/>
      </c>
      <c r="K30">
        <f t="shared" si="1"/>
        <v>50403</v>
      </c>
    </row>
    <row r="31" ht="19.9" customHeight="1" spans="1:11">
      <c r="A31" s="1"/>
      <c r="B31" s="45">
        <v>50405</v>
      </c>
      <c r="C31" s="41" t="s">
        <v>777</v>
      </c>
      <c r="D31" s="42" t="s">
        <v>787</v>
      </c>
      <c r="E31" s="42"/>
      <c r="F31" s="42">
        <v>0</v>
      </c>
      <c r="G31" s="43">
        <v>0</v>
      </c>
      <c r="H31" s="43"/>
      <c r="I31" s="23"/>
      <c r="J31" t="str">
        <f t="shared" si="0"/>
        <v/>
      </c>
      <c r="K31">
        <f t="shared" si="1"/>
        <v>50405</v>
      </c>
    </row>
    <row r="32" ht="19.9" customHeight="1" spans="1:11">
      <c r="A32" s="1"/>
      <c r="B32" s="45">
        <v>50499</v>
      </c>
      <c r="C32" s="41" t="s">
        <v>779</v>
      </c>
      <c r="D32" s="42" t="s">
        <v>788</v>
      </c>
      <c r="E32" s="42"/>
      <c r="F32" s="42">
        <v>0</v>
      </c>
      <c r="G32" s="43">
        <v>0</v>
      </c>
      <c r="H32" s="43"/>
      <c r="I32" s="23"/>
      <c r="J32" t="str">
        <f t="shared" si="0"/>
        <v/>
      </c>
      <c r="K32">
        <f t="shared" si="1"/>
        <v>50499</v>
      </c>
    </row>
    <row r="33" ht="19.9" customHeight="1" spans="2:11">
      <c r="B33" s="44">
        <v>505</v>
      </c>
      <c r="C33" s="41" t="s">
        <v>789</v>
      </c>
      <c r="D33" s="42" t="s">
        <v>790</v>
      </c>
      <c r="E33" s="42"/>
      <c r="F33" s="42">
        <v>549806771.6</v>
      </c>
      <c r="G33" s="43">
        <v>1.2749201423627</v>
      </c>
      <c r="H33" s="43"/>
      <c r="I33" s="23"/>
      <c r="J33">
        <f t="shared" si="0"/>
        <v>505</v>
      </c>
      <c r="K33" t="str">
        <f t="shared" si="1"/>
        <v/>
      </c>
    </row>
    <row r="34" ht="19.9" customHeight="1" spans="1:11">
      <c r="A34" s="1"/>
      <c r="B34" s="45">
        <v>50501</v>
      </c>
      <c r="C34" s="41" t="s">
        <v>791</v>
      </c>
      <c r="D34" s="42" t="s">
        <v>792</v>
      </c>
      <c r="E34" s="42"/>
      <c r="F34" s="42">
        <v>482032265.55</v>
      </c>
      <c r="G34" s="43">
        <v>1.3083912290397</v>
      </c>
      <c r="H34" s="43"/>
      <c r="I34" s="23"/>
      <c r="J34" t="str">
        <f t="shared" si="0"/>
        <v/>
      </c>
      <c r="K34">
        <f t="shared" si="1"/>
        <v>50501</v>
      </c>
    </row>
    <row r="35" ht="19.9" customHeight="1" spans="1:11">
      <c r="A35" s="1"/>
      <c r="B35" s="45">
        <v>50502</v>
      </c>
      <c r="C35" s="41" t="s">
        <v>793</v>
      </c>
      <c r="D35" s="42" t="s">
        <v>794</v>
      </c>
      <c r="E35" s="42"/>
      <c r="F35" s="42">
        <v>67774506.05</v>
      </c>
      <c r="G35" s="43">
        <v>1.07866214064766</v>
      </c>
      <c r="H35" s="43"/>
      <c r="I35" s="23"/>
      <c r="J35" t="str">
        <f t="shared" si="0"/>
        <v/>
      </c>
      <c r="K35">
        <f t="shared" si="1"/>
        <v>50502</v>
      </c>
    </row>
    <row r="36" ht="19.9" customHeight="1" spans="2:11">
      <c r="B36" s="44">
        <v>506</v>
      </c>
      <c r="C36" s="41" t="s">
        <v>795</v>
      </c>
      <c r="D36" s="42" t="s">
        <v>796</v>
      </c>
      <c r="E36" s="42"/>
      <c r="F36" s="42">
        <v>0</v>
      </c>
      <c r="G36" s="43">
        <v>0</v>
      </c>
      <c r="H36" s="43"/>
      <c r="I36" s="23"/>
      <c r="J36">
        <f t="shared" si="0"/>
        <v>506</v>
      </c>
      <c r="K36" t="str">
        <f t="shared" si="1"/>
        <v/>
      </c>
    </row>
    <row r="37" ht="19.9" customHeight="1" spans="1:11">
      <c r="A37" s="1"/>
      <c r="B37" s="45">
        <v>50601</v>
      </c>
      <c r="C37" s="41" t="s">
        <v>797</v>
      </c>
      <c r="D37" s="42" t="s">
        <v>798</v>
      </c>
      <c r="E37" s="42"/>
      <c r="F37" s="42">
        <v>0</v>
      </c>
      <c r="G37" s="43">
        <v>0</v>
      </c>
      <c r="H37" s="43"/>
      <c r="I37" s="23"/>
      <c r="J37" t="str">
        <f t="shared" si="0"/>
        <v/>
      </c>
      <c r="K37">
        <f t="shared" si="1"/>
        <v>50601</v>
      </c>
    </row>
    <row r="38" ht="19.9" customHeight="1" spans="1:11">
      <c r="A38" s="1"/>
      <c r="B38" s="45">
        <v>50602</v>
      </c>
      <c r="C38" s="41" t="s">
        <v>799</v>
      </c>
      <c r="D38" s="42" t="s">
        <v>800</v>
      </c>
      <c r="E38" s="42"/>
      <c r="F38" s="42">
        <v>0</v>
      </c>
      <c r="G38" s="43">
        <v>0</v>
      </c>
      <c r="H38" s="43"/>
      <c r="I38" s="23"/>
      <c r="J38" t="str">
        <f t="shared" si="0"/>
        <v/>
      </c>
      <c r="K38">
        <f t="shared" si="1"/>
        <v>50602</v>
      </c>
    </row>
    <row r="39" ht="19.9" customHeight="1" spans="2:11">
      <c r="B39" s="44">
        <v>507</v>
      </c>
      <c r="C39" s="41" t="s">
        <v>801</v>
      </c>
      <c r="D39" s="42" t="s">
        <v>108</v>
      </c>
      <c r="E39" s="42"/>
      <c r="F39" s="42">
        <v>300000</v>
      </c>
      <c r="G39" s="43">
        <v>0.25</v>
      </c>
      <c r="H39" s="43"/>
      <c r="I39" s="23"/>
      <c r="J39">
        <f t="shared" si="0"/>
        <v>507</v>
      </c>
      <c r="K39" t="str">
        <f t="shared" si="1"/>
        <v/>
      </c>
    </row>
    <row r="40" ht="19.9" customHeight="1" spans="1:11">
      <c r="A40" s="1"/>
      <c r="B40" s="45">
        <v>50701</v>
      </c>
      <c r="C40" s="41" t="s">
        <v>802</v>
      </c>
      <c r="D40" s="42" t="s">
        <v>803</v>
      </c>
      <c r="E40" s="42"/>
      <c r="F40" s="42">
        <v>300000</v>
      </c>
      <c r="G40" s="43">
        <v>0.272727272727273</v>
      </c>
      <c r="H40" s="43"/>
      <c r="I40" s="23"/>
      <c r="J40" t="str">
        <f t="shared" si="0"/>
        <v/>
      </c>
      <c r="K40">
        <f t="shared" si="1"/>
        <v>50701</v>
      </c>
    </row>
    <row r="41" ht="19.9" customHeight="1" spans="1:11">
      <c r="A41" s="1"/>
      <c r="B41" s="45">
        <v>50702</v>
      </c>
      <c r="C41" s="41" t="s">
        <v>804</v>
      </c>
      <c r="D41" s="42" t="s">
        <v>371</v>
      </c>
      <c r="E41" s="42"/>
      <c r="F41" s="42">
        <v>0</v>
      </c>
      <c r="G41" s="43">
        <v>0</v>
      </c>
      <c r="H41" s="43"/>
      <c r="I41" s="23"/>
      <c r="J41" t="str">
        <f t="shared" si="0"/>
        <v/>
      </c>
      <c r="K41">
        <f t="shared" si="1"/>
        <v>50702</v>
      </c>
    </row>
    <row r="42" ht="19.9" customHeight="1" spans="1:11">
      <c r="A42" s="1"/>
      <c r="B42" s="45">
        <v>50799</v>
      </c>
      <c r="C42" s="41" t="s">
        <v>805</v>
      </c>
      <c r="D42" s="42" t="s">
        <v>532</v>
      </c>
      <c r="E42" s="42"/>
      <c r="F42" s="42">
        <v>0</v>
      </c>
      <c r="G42" s="43">
        <v>0</v>
      </c>
      <c r="H42" s="43"/>
      <c r="I42" s="23"/>
      <c r="J42" t="str">
        <f t="shared" si="0"/>
        <v/>
      </c>
      <c r="K42">
        <f t="shared" si="1"/>
        <v>50799</v>
      </c>
    </row>
    <row r="43" ht="19.9" customHeight="1" spans="2:11">
      <c r="B43" s="44">
        <v>509</v>
      </c>
      <c r="C43" s="41" t="s">
        <v>806</v>
      </c>
      <c r="D43" s="42" t="s">
        <v>807</v>
      </c>
      <c r="E43" s="42"/>
      <c r="F43" s="42">
        <v>44244414.8</v>
      </c>
      <c r="G43" s="43">
        <v>0.921198790798153</v>
      </c>
      <c r="H43" s="43"/>
      <c r="I43" s="23"/>
      <c r="J43">
        <f t="shared" si="0"/>
        <v>509</v>
      </c>
      <c r="K43" t="str">
        <f t="shared" si="1"/>
        <v/>
      </c>
    </row>
    <row r="44" ht="19.9" customHeight="1" spans="1:11">
      <c r="A44" s="1"/>
      <c r="B44" s="45">
        <v>50901</v>
      </c>
      <c r="C44" s="41" t="s">
        <v>808</v>
      </c>
      <c r="D44" s="42" t="s">
        <v>809</v>
      </c>
      <c r="E44" s="42"/>
      <c r="F44" s="42">
        <v>36482634.8</v>
      </c>
      <c r="G44" s="43">
        <v>1.92972221178127</v>
      </c>
      <c r="H44" s="43"/>
      <c r="I44" s="23"/>
      <c r="J44" t="str">
        <f t="shared" si="0"/>
        <v/>
      </c>
      <c r="K44">
        <f t="shared" si="1"/>
        <v>50901</v>
      </c>
    </row>
    <row r="45" ht="19.9" customHeight="1" spans="1:11">
      <c r="A45" s="1"/>
      <c r="B45" s="45">
        <v>50902</v>
      </c>
      <c r="C45" s="41" t="s">
        <v>810</v>
      </c>
      <c r="D45" s="42" t="s">
        <v>392</v>
      </c>
      <c r="E45" s="42"/>
      <c r="F45" s="42">
        <v>445200</v>
      </c>
      <c r="G45" s="43">
        <v>1.09644370012807</v>
      </c>
      <c r="H45" s="43"/>
      <c r="I45" s="23"/>
      <c r="J45" t="str">
        <f t="shared" si="0"/>
        <v/>
      </c>
      <c r="K45">
        <f t="shared" si="1"/>
        <v>50902</v>
      </c>
    </row>
    <row r="46" ht="19.9" customHeight="1" spans="1:11">
      <c r="A46" s="1"/>
      <c r="B46" s="45">
        <v>50903</v>
      </c>
      <c r="C46" s="41" t="s">
        <v>811</v>
      </c>
      <c r="D46" s="42"/>
      <c r="E46" s="42"/>
      <c r="F46" s="42">
        <v>0</v>
      </c>
      <c r="G46" s="43"/>
      <c r="H46" s="43"/>
      <c r="I46" s="23"/>
      <c r="J46" t="str">
        <f t="shared" si="0"/>
        <v/>
      </c>
      <c r="K46">
        <f t="shared" si="1"/>
        <v>50903</v>
      </c>
    </row>
    <row r="47" ht="19.9" customHeight="1" spans="1:11">
      <c r="A47" s="1"/>
      <c r="B47" s="45">
        <v>50905</v>
      </c>
      <c r="C47" s="41" t="s">
        <v>812</v>
      </c>
      <c r="D47" s="42" t="s">
        <v>813</v>
      </c>
      <c r="E47" s="42"/>
      <c r="F47" s="42">
        <v>0</v>
      </c>
      <c r="G47" s="43">
        <v>0</v>
      </c>
      <c r="H47" s="43"/>
      <c r="I47" s="23"/>
      <c r="J47" t="str">
        <f t="shared" si="0"/>
        <v/>
      </c>
      <c r="K47">
        <f t="shared" si="1"/>
        <v>50905</v>
      </c>
    </row>
    <row r="48" ht="19.9" customHeight="1" spans="1:11">
      <c r="A48" s="1"/>
      <c r="B48" s="45">
        <v>50999</v>
      </c>
      <c r="C48" s="41" t="s">
        <v>814</v>
      </c>
      <c r="D48" s="42" t="s">
        <v>815</v>
      </c>
      <c r="E48" s="42"/>
      <c r="F48" s="42">
        <v>7316580</v>
      </c>
      <c r="G48" s="43">
        <v>0.317271237237863</v>
      </c>
      <c r="H48" s="43"/>
      <c r="I48" s="23"/>
      <c r="J48" t="str">
        <f t="shared" si="0"/>
        <v/>
      </c>
      <c r="K48">
        <f t="shared" si="1"/>
        <v>50999</v>
      </c>
    </row>
    <row r="49" ht="19.9" customHeight="1" spans="2:11">
      <c r="B49" s="44">
        <v>511</v>
      </c>
      <c r="C49" s="41" t="s">
        <v>816</v>
      </c>
      <c r="D49" s="42"/>
      <c r="E49" s="42"/>
      <c r="F49" s="42">
        <v>8907680.35</v>
      </c>
      <c r="G49" s="43"/>
      <c r="H49" s="43"/>
      <c r="I49" s="23"/>
      <c r="J49">
        <f t="shared" si="0"/>
        <v>511</v>
      </c>
      <c r="K49" t="str">
        <f t="shared" si="1"/>
        <v/>
      </c>
    </row>
    <row r="50" ht="19.9" customHeight="1" spans="1:11">
      <c r="A50" s="1"/>
      <c r="B50" s="45">
        <v>51101</v>
      </c>
      <c r="C50" s="41" t="s">
        <v>817</v>
      </c>
      <c r="D50" s="42"/>
      <c r="E50" s="42"/>
      <c r="F50" s="42">
        <v>8907680.35</v>
      </c>
      <c r="G50" s="43"/>
      <c r="H50" s="43"/>
      <c r="I50" s="23"/>
      <c r="J50" t="str">
        <f t="shared" si="0"/>
        <v/>
      </c>
      <c r="K50">
        <f t="shared" si="1"/>
        <v>51101</v>
      </c>
    </row>
    <row r="51" ht="19.9" customHeight="1" spans="2:11">
      <c r="B51" s="44">
        <v>599</v>
      </c>
      <c r="C51" s="41" t="s">
        <v>234</v>
      </c>
      <c r="D51" s="42" t="s">
        <v>818</v>
      </c>
      <c r="E51" s="42"/>
      <c r="F51" s="42">
        <v>84919288.6</v>
      </c>
      <c r="G51" s="43">
        <v>0.637962081757474</v>
      </c>
      <c r="H51" s="43"/>
      <c r="I51" s="23"/>
      <c r="J51">
        <f t="shared" si="0"/>
        <v>599</v>
      </c>
      <c r="K51" t="str">
        <f t="shared" si="1"/>
        <v/>
      </c>
    </row>
    <row r="52" ht="19.9" customHeight="1" spans="1:11">
      <c r="A52" s="1"/>
      <c r="B52" s="45">
        <v>59999</v>
      </c>
      <c r="C52" s="41" t="s">
        <v>234</v>
      </c>
      <c r="D52" s="42" t="s">
        <v>818</v>
      </c>
      <c r="E52" s="42"/>
      <c r="F52" s="42">
        <v>84919288.6</v>
      </c>
      <c r="G52" s="43">
        <v>0.637962081757474</v>
      </c>
      <c r="H52" s="43"/>
      <c r="I52" s="23"/>
      <c r="J52" t="str">
        <f t="shared" si="0"/>
        <v/>
      </c>
      <c r="K52">
        <f t="shared" si="1"/>
        <v>59999</v>
      </c>
    </row>
    <row r="53" ht="19.9" customHeight="1" spans="1:9">
      <c r="A53" s="1"/>
      <c r="B53" s="15" t="s">
        <v>149</v>
      </c>
      <c r="C53" s="15"/>
      <c r="D53" s="46" t="s">
        <v>819</v>
      </c>
      <c r="E53" s="46"/>
      <c r="F53" s="47">
        <v>1243863500</v>
      </c>
      <c r="G53" s="48">
        <v>0.862814582680568</v>
      </c>
      <c r="H53" s="48"/>
      <c r="I53" s="23"/>
    </row>
    <row r="54" ht="8.5" customHeight="1" spans="1:9">
      <c r="A54" s="16"/>
      <c r="B54" s="17"/>
      <c r="C54" s="16"/>
      <c r="D54" s="16"/>
      <c r="E54" s="16"/>
      <c r="F54" s="16"/>
      <c r="G54" s="18"/>
      <c r="H54" s="18"/>
      <c r="I54" s="25"/>
    </row>
    <row r="55" ht="14.3" customHeight="1" spans="1:12">
      <c r="A55" s="19"/>
      <c r="B55" s="20" t="s">
        <v>70</v>
      </c>
      <c r="C55" s="20"/>
      <c r="D55" s="20"/>
      <c r="E55" s="20"/>
      <c r="F55" s="20"/>
      <c r="G55" s="20"/>
      <c r="H55" s="20"/>
      <c r="I55" s="26"/>
      <c r="K55">
        <v>5000000</v>
      </c>
      <c r="L55">
        <f>K55+F52</f>
        <v>89919288.6</v>
      </c>
    </row>
    <row r="56" ht="14.3" customHeight="1" spans="1:9">
      <c r="A56" s="21"/>
      <c r="B56" s="22" t="s">
        <v>820</v>
      </c>
      <c r="C56" s="22"/>
      <c r="D56" s="22"/>
      <c r="E56" s="22"/>
      <c r="F56" s="22"/>
      <c r="G56" s="22"/>
      <c r="H56" s="22"/>
      <c r="I56" s="27"/>
    </row>
  </sheetData>
  <autoFilter ref="A5:K56">
    <extLst/>
  </autoFilter>
  <mergeCells count="17">
    <mergeCell ref="B2:H2"/>
    <mergeCell ref="G3:H3"/>
    <mergeCell ref="B4:C4"/>
    <mergeCell ref="F4:H4"/>
    <mergeCell ref="B53:C53"/>
    <mergeCell ref="B55:H55"/>
    <mergeCell ref="B56:H56"/>
    <mergeCell ref="A7:A10"/>
    <mergeCell ref="A12:A20"/>
    <mergeCell ref="A22:A26"/>
    <mergeCell ref="A28:A32"/>
    <mergeCell ref="A34:A35"/>
    <mergeCell ref="A37:A38"/>
    <mergeCell ref="A40:A42"/>
    <mergeCell ref="A44:A48"/>
    <mergeCell ref="D4:D5"/>
    <mergeCell ref="E4:E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.53333333333333" customWidth="1"/>
    <col min="2" max="2" width="51.2916666666667" customWidth="1"/>
    <col min="3" max="5" width="16.4083333333333" customWidth="1"/>
    <col min="6" max="7" width="10.25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 t="s">
        <v>821</v>
      </c>
      <c r="C1" s="2"/>
      <c r="D1" s="37"/>
      <c r="E1" s="37"/>
      <c r="F1" s="38"/>
      <c r="G1" s="4"/>
      <c r="H1" s="23" t="s">
        <v>2</v>
      </c>
    </row>
    <row r="2" ht="19.9" customHeight="1" spans="1:8">
      <c r="A2" s="1"/>
      <c r="B2" s="39" t="s">
        <v>822</v>
      </c>
      <c r="C2" s="39"/>
      <c r="D2" s="39"/>
      <c r="E2" s="39"/>
      <c r="F2" s="39"/>
      <c r="G2" s="39"/>
      <c r="H2" s="23"/>
    </row>
    <row r="3" ht="17.05" customHeight="1" spans="1:8">
      <c r="A3" s="1"/>
      <c r="C3" s="40"/>
      <c r="D3" s="40"/>
      <c r="E3" s="40"/>
      <c r="F3" s="8" t="s">
        <v>3</v>
      </c>
      <c r="G3" s="8"/>
      <c r="H3" s="23"/>
    </row>
    <row r="4" ht="21.35" customHeight="1" spans="1:8">
      <c r="A4" s="1"/>
      <c r="B4" s="9" t="s">
        <v>10</v>
      </c>
      <c r="C4" s="9" t="s">
        <v>7</v>
      </c>
      <c r="D4" s="9" t="s">
        <v>8</v>
      </c>
      <c r="E4" s="9" t="s">
        <v>9</v>
      </c>
      <c r="F4" s="9"/>
      <c r="G4" s="9"/>
      <c r="H4" s="23"/>
    </row>
    <row r="5" ht="34.15" customHeight="1" spans="1:8">
      <c r="A5" s="1"/>
      <c r="B5" s="9"/>
      <c r="C5" s="9"/>
      <c r="D5" s="9"/>
      <c r="E5" s="9" t="s">
        <v>11</v>
      </c>
      <c r="F5" s="10" t="s">
        <v>12</v>
      </c>
      <c r="G5" s="10" t="s">
        <v>13</v>
      </c>
      <c r="H5" s="23"/>
    </row>
    <row r="6" ht="19.9" customHeight="1" spans="1:8">
      <c r="A6" s="1"/>
      <c r="B6" s="12" t="s">
        <v>823</v>
      </c>
      <c r="C6" s="13"/>
      <c r="D6" s="13"/>
      <c r="E6" s="13"/>
      <c r="F6" s="14"/>
      <c r="G6" s="14"/>
      <c r="H6" s="23"/>
    </row>
    <row r="7" ht="19.9" customHeight="1" spans="1:8">
      <c r="A7" s="1"/>
      <c r="B7" s="41"/>
      <c r="C7" s="42"/>
      <c r="D7" s="42"/>
      <c r="E7" s="42"/>
      <c r="F7" s="43"/>
      <c r="G7" s="43"/>
      <c r="H7" s="23"/>
    </row>
    <row r="8" ht="19.9" customHeight="1" spans="1:8">
      <c r="A8" s="1"/>
      <c r="B8" s="12" t="s">
        <v>824</v>
      </c>
      <c r="C8" s="13"/>
      <c r="D8" s="13"/>
      <c r="E8" s="13"/>
      <c r="F8" s="14"/>
      <c r="G8" s="14"/>
      <c r="H8" s="23"/>
    </row>
    <row r="9" ht="19.9" customHeight="1" spans="1:8">
      <c r="A9" s="1"/>
      <c r="B9" s="41"/>
      <c r="C9" s="42"/>
      <c r="D9" s="42"/>
      <c r="E9" s="42"/>
      <c r="F9" s="43"/>
      <c r="G9" s="43"/>
      <c r="H9" s="23"/>
    </row>
    <row r="10" ht="19.9" customHeight="1" spans="1:8">
      <c r="A10" s="1"/>
      <c r="B10" s="15" t="s">
        <v>149</v>
      </c>
      <c r="C10" s="13"/>
      <c r="D10" s="13"/>
      <c r="E10" s="13"/>
      <c r="F10" s="14"/>
      <c r="G10" s="14"/>
      <c r="H10" s="23"/>
    </row>
    <row r="11" ht="8.5" customHeight="1" spans="1:8">
      <c r="A11" s="16"/>
      <c r="B11" s="16"/>
      <c r="C11" s="16"/>
      <c r="D11" s="16"/>
      <c r="E11" s="16"/>
      <c r="F11" s="16"/>
      <c r="G11" s="16"/>
      <c r="H11" s="25"/>
    </row>
    <row r="12" ht="14.2" customHeight="1" spans="1:8">
      <c r="A12" s="19"/>
      <c r="B12" s="20" t="s">
        <v>70</v>
      </c>
      <c r="C12" s="20"/>
      <c r="D12" s="20"/>
      <c r="E12" s="20"/>
      <c r="F12" s="20"/>
      <c r="G12" s="20"/>
      <c r="H12" s="26"/>
    </row>
    <row r="13" ht="14.2" customHeight="1" spans="1:8">
      <c r="A13" s="19"/>
      <c r="B13" s="20" t="s">
        <v>825</v>
      </c>
      <c r="C13" s="20"/>
      <c r="D13" s="20"/>
      <c r="E13" s="20"/>
      <c r="F13" s="20"/>
      <c r="G13" s="20"/>
      <c r="H13" s="26"/>
    </row>
    <row r="14" ht="14.2" customHeight="1" spans="1:8">
      <c r="A14" s="21"/>
      <c r="B14" s="22" t="s">
        <v>826</v>
      </c>
      <c r="C14" s="22"/>
      <c r="D14" s="22"/>
      <c r="E14" s="22"/>
      <c r="F14" s="22"/>
      <c r="G14" s="22"/>
      <c r="H14" s="27"/>
    </row>
  </sheetData>
  <mergeCells count="9">
    <mergeCell ref="B2:G2"/>
    <mergeCell ref="F3:G3"/>
    <mergeCell ref="E4:G4"/>
    <mergeCell ref="B12:G12"/>
    <mergeCell ref="B13:G13"/>
    <mergeCell ref="B14:G14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28" sqref="D2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5" width="16.4083333333333" customWidth="1"/>
    <col min="6" max="7" width="10.25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2" t="s">
        <v>827</v>
      </c>
      <c r="C1" s="3"/>
      <c r="D1" s="3"/>
      <c r="E1" s="3"/>
      <c r="F1" s="3"/>
      <c r="G1" s="3"/>
      <c r="H1" s="23" t="s">
        <v>2</v>
      </c>
    </row>
    <row r="2" ht="19.9" customHeight="1" spans="1:8">
      <c r="A2" s="28"/>
      <c r="B2" s="29" t="s">
        <v>828</v>
      </c>
      <c r="C2" s="29"/>
      <c r="D2" s="29"/>
      <c r="E2" s="29"/>
      <c r="F2" s="29"/>
      <c r="G2" s="29"/>
      <c r="H2" s="30"/>
    </row>
    <row r="3" ht="17.05" customHeight="1" spans="1:8">
      <c r="A3" s="1"/>
      <c r="B3" s="31"/>
      <c r="C3" s="32"/>
      <c r="D3" s="32"/>
      <c r="E3" s="33"/>
      <c r="F3" s="8" t="s">
        <v>3</v>
      </c>
      <c r="G3" s="8"/>
      <c r="H3" s="34"/>
    </row>
    <row r="4" ht="21.35" customHeight="1" spans="1:8">
      <c r="A4" s="1"/>
      <c r="B4" s="9" t="s">
        <v>829</v>
      </c>
      <c r="C4" s="9" t="s">
        <v>7</v>
      </c>
      <c r="D4" s="9" t="s">
        <v>8</v>
      </c>
      <c r="E4" s="9" t="s">
        <v>9</v>
      </c>
      <c r="F4" s="9"/>
      <c r="G4" s="9"/>
      <c r="H4" s="34"/>
    </row>
    <row r="5" ht="34.15" customHeight="1" spans="1:8">
      <c r="A5" s="1"/>
      <c r="B5" s="9"/>
      <c r="C5" s="9"/>
      <c r="D5" s="9"/>
      <c r="E5" s="9" t="s">
        <v>11</v>
      </c>
      <c r="F5" s="10" t="s">
        <v>12</v>
      </c>
      <c r="G5" s="10" t="s">
        <v>13</v>
      </c>
      <c r="H5" s="34"/>
    </row>
    <row r="6" ht="19.9" customHeight="1" spans="1:8">
      <c r="A6" s="11"/>
      <c r="B6" s="15" t="s">
        <v>830</v>
      </c>
      <c r="C6" s="13"/>
      <c r="D6" s="13"/>
      <c r="E6" s="13"/>
      <c r="F6" s="14"/>
      <c r="G6" s="14"/>
      <c r="H6" s="35"/>
    </row>
    <row r="7" ht="11.3" customHeight="1" spans="1:8">
      <c r="A7" s="16"/>
      <c r="B7" s="36"/>
      <c r="C7" s="16" t="s">
        <v>2</v>
      </c>
      <c r="D7" s="16"/>
      <c r="E7" s="16"/>
      <c r="F7" s="16"/>
      <c r="G7" s="16"/>
      <c r="H7" s="25"/>
    </row>
    <row r="8" ht="14.2" customHeight="1" spans="1:8">
      <c r="A8" s="19"/>
      <c r="B8" s="20" t="s">
        <v>70</v>
      </c>
      <c r="C8" s="20"/>
      <c r="D8" s="20"/>
      <c r="E8" s="20"/>
      <c r="F8" s="20"/>
      <c r="G8" s="20"/>
      <c r="H8" s="26"/>
    </row>
    <row r="9" ht="14.2" customHeight="1" spans="1:8">
      <c r="A9" s="21"/>
      <c r="B9" s="22" t="s">
        <v>831</v>
      </c>
      <c r="C9" s="22"/>
      <c r="D9" s="22"/>
      <c r="E9" s="22"/>
      <c r="F9" s="22"/>
      <c r="G9" s="22"/>
      <c r="H9" s="27"/>
    </row>
  </sheetData>
  <mergeCells count="8">
    <mergeCell ref="B2:G2"/>
    <mergeCell ref="F3:G3"/>
    <mergeCell ref="E4:G4"/>
    <mergeCell ref="B8:G8"/>
    <mergeCell ref="B9:G9"/>
    <mergeCell ref="B4:B5"/>
    <mergeCell ref="C4:C5"/>
    <mergeCell ref="D4:D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D11" sqref="D11"/>
    </sheetView>
  </sheetViews>
  <sheetFormatPr defaultColWidth="10" defaultRowHeight="13.5"/>
  <cols>
    <col min="1" max="1" width="1.53333333333333" customWidth="1"/>
    <col min="2" max="2" width="22.8" customWidth="1"/>
    <col min="3" max="3" width="17.5" customWidth="1"/>
    <col min="4" max="4" width="16.5583333333333" customWidth="1"/>
    <col min="5" max="5" width="16.4083333333333" customWidth="1"/>
    <col min="6" max="6" width="16.5583333333333" customWidth="1"/>
    <col min="7" max="8" width="10.25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" t="s">
        <v>832</v>
      </c>
      <c r="C1" s="3"/>
      <c r="D1" s="3"/>
      <c r="E1" s="3"/>
      <c r="F1" s="3"/>
      <c r="G1" s="4"/>
      <c r="H1" s="4"/>
      <c r="I1" s="23" t="s">
        <v>2</v>
      </c>
    </row>
    <row r="2" ht="19.9" customHeight="1" spans="1:9">
      <c r="A2" s="1"/>
      <c r="B2" s="5" t="s">
        <v>833</v>
      </c>
      <c r="C2" s="5"/>
      <c r="D2" s="5"/>
      <c r="E2" s="5"/>
      <c r="F2" s="5"/>
      <c r="G2" s="5"/>
      <c r="H2" s="5"/>
      <c r="I2" s="23"/>
    </row>
    <row r="3" ht="17.05" customHeight="1" spans="1:9">
      <c r="A3" s="1"/>
      <c r="C3" s="6"/>
      <c r="D3" s="7"/>
      <c r="E3" s="7"/>
      <c r="F3" s="7"/>
      <c r="G3" s="8" t="s">
        <v>3</v>
      </c>
      <c r="H3" s="8"/>
      <c r="I3" s="23"/>
    </row>
    <row r="4" ht="19.45" customHeight="1" spans="1:9">
      <c r="A4" s="1"/>
      <c r="B4" s="9" t="s">
        <v>834</v>
      </c>
      <c r="C4" s="9"/>
      <c r="D4" s="9" t="s">
        <v>7</v>
      </c>
      <c r="E4" s="9" t="s">
        <v>8</v>
      </c>
      <c r="F4" s="9" t="s">
        <v>9</v>
      </c>
      <c r="G4" s="9"/>
      <c r="H4" s="9"/>
      <c r="I4" s="23"/>
    </row>
    <row r="5" ht="34.15" customHeight="1" spans="1:9">
      <c r="A5" s="1"/>
      <c r="B5" s="9"/>
      <c r="C5" s="9"/>
      <c r="D5" s="9"/>
      <c r="E5" s="9"/>
      <c r="F5" s="9" t="s">
        <v>11</v>
      </c>
      <c r="G5" s="10" t="s">
        <v>12</v>
      </c>
      <c r="H5" s="10" t="s">
        <v>13</v>
      </c>
      <c r="I5" s="23"/>
    </row>
    <row r="6" ht="19.9" customHeight="1" spans="1:9">
      <c r="A6" s="11"/>
      <c r="B6" s="12" t="s">
        <v>835</v>
      </c>
      <c r="C6" s="12"/>
      <c r="D6" s="13"/>
      <c r="E6" s="13"/>
      <c r="F6" s="13"/>
      <c r="G6" s="14"/>
      <c r="H6" s="14"/>
      <c r="I6" s="24"/>
    </row>
    <row r="7" ht="19.9" customHeight="1" spans="1:9">
      <c r="A7" s="11"/>
      <c r="B7" s="12" t="s">
        <v>836</v>
      </c>
      <c r="C7" s="12" t="s">
        <v>837</v>
      </c>
      <c r="D7" s="13" t="s">
        <v>838</v>
      </c>
      <c r="E7" s="13"/>
      <c r="F7" s="13" t="s">
        <v>839</v>
      </c>
      <c r="G7" s="14">
        <v>0.974655929010444</v>
      </c>
      <c r="H7" s="14"/>
      <c r="I7" s="24"/>
    </row>
    <row r="8" ht="19.9" customHeight="1" spans="1:9">
      <c r="A8" s="11"/>
      <c r="B8" s="12"/>
      <c r="C8" s="12" t="s">
        <v>840</v>
      </c>
      <c r="D8" s="13" t="s">
        <v>786</v>
      </c>
      <c r="E8" s="13"/>
      <c r="F8" s="13" t="s">
        <v>841</v>
      </c>
      <c r="G8" s="14">
        <v>1.35416666666667</v>
      </c>
      <c r="H8" s="14"/>
      <c r="I8" s="24"/>
    </row>
    <row r="9" ht="19.9" customHeight="1" spans="1:9">
      <c r="A9" s="11"/>
      <c r="B9" s="12"/>
      <c r="C9" s="12" t="s">
        <v>842</v>
      </c>
      <c r="D9" s="13" t="s">
        <v>843</v>
      </c>
      <c r="E9" s="13"/>
      <c r="F9" s="13" t="s">
        <v>844</v>
      </c>
      <c r="G9" s="14">
        <v>0.893215638096311</v>
      </c>
      <c r="H9" s="14"/>
      <c r="I9" s="24"/>
    </row>
    <row r="10" ht="19.9" customHeight="1" spans="1:9">
      <c r="A10" s="11"/>
      <c r="B10" s="12" t="s">
        <v>761</v>
      </c>
      <c r="C10" s="12"/>
      <c r="D10" s="13" t="s">
        <v>845</v>
      </c>
      <c r="E10" s="13"/>
      <c r="F10" s="13" t="s">
        <v>846</v>
      </c>
      <c r="G10" s="14">
        <v>0.938377998151958</v>
      </c>
      <c r="H10" s="14"/>
      <c r="I10" s="24"/>
    </row>
    <row r="11" ht="19.9" customHeight="1" spans="1:9">
      <c r="A11" s="1"/>
      <c r="B11" s="15" t="s">
        <v>149</v>
      </c>
      <c r="C11" s="15"/>
      <c r="D11" s="13" t="s">
        <v>847</v>
      </c>
      <c r="E11" s="13"/>
      <c r="F11" s="13" t="s">
        <v>848</v>
      </c>
      <c r="G11" s="14">
        <v>0.967950153039842</v>
      </c>
      <c r="H11" s="14"/>
      <c r="I11" s="23"/>
    </row>
    <row r="12" ht="8.5" customHeight="1" spans="1:9">
      <c r="A12" s="16"/>
      <c r="B12" s="17"/>
      <c r="C12" s="16"/>
      <c r="D12" s="16"/>
      <c r="E12" s="16"/>
      <c r="F12" s="16"/>
      <c r="G12" s="18"/>
      <c r="H12" s="18"/>
      <c r="I12" s="25"/>
    </row>
    <row r="13" ht="14.3" customHeight="1" spans="1:9">
      <c r="A13" s="19"/>
      <c r="B13" s="20" t="s">
        <v>70</v>
      </c>
      <c r="C13" s="20"/>
      <c r="D13" s="20"/>
      <c r="E13" s="20"/>
      <c r="F13" s="20"/>
      <c r="G13" s="20"/>
      <c r="H13" s="20"/>
      <c r="I13" s="26"/>
    </row>
    <row r="14" ht="14.2" customHeight="1" spans="1:9">
      <c r="A14" s="19"/>
      <c r="B14" s="20" t="s">
        <v>849</v>
      </c>
      <c r="C14" s="20"/>
      <c r="D14" s="20"/>
      <c r="E14" s="20"/>
      <c r="F14" s="20"/>
      <c r="G14" s="20"/>
      <c r="H14" s="20"/>
      <c r="I14" s="26"/>
    </row>
    <row r="15" ht="14.2" customHeight="1" spans="1:9">
      <c r="A15" s="19"/>
      <c r="B15" s="20" t="s">
        <v>850</v>
      </c>
      <c r="C15" s="20"/>
      <c r="D15" s="20"/>
      <c r="E15" s="20"/>
      <c r="F15" s="20"/>
      <c r="G15" s="20"/>
      <c r="H15" s="20"/>
      <c r="I15" s="26"/>
    </row>
    <row r="16" ht="14.2" customHeight="1" spans="1:9">
      <c r="A16" s="19"/>
      <c r="B16" s="20" t="s">
        <v>851</v>
      </c>
      <c r="C16" s="20"/>
      <c r="D16" s="20"/>
      <c r="E16" s="20"/>
      <c r="F16" s="20"/>
      <c r="G16" s="20"/>
      <c r="H16" s="20"/>
      <c r="I16" s="26"/>
    </row>
    <row r="17" ht="14.2" customHeight="1" spans="1:9">
      <c r="A17" s="21"/>
      <c r="B17" s="22" t="s">
        <v>852</v>
      </c>
      <c r="C17" s="22"/>
      <c r="D17" s="22"/>
      <c r="E17" s="22"/>
      <c r="F17" s="22"/>
      <c r="G17" s="22"/>
      <c r="H17" s="22"/>
      <c r="I17" s="27"/>
    </row>
  </sheetData>
  <mergeCells count="15">
    <mergeCell ref="B2:H2"/>
    <mergeCell ref="G3:H3"/>
    <mergeCell ref="F4:H4"/>
    <mergeCell ref="B6:C6"/>
    <mergeCell ref="B10:C10"/>
    <mergeCell ref="B11:C11"/>
    <mergeCell ref="B13:H13"/>
    <mergeCell ref="B14:H14"/>
    <mergeCell ref="B15:H15"/>
    <mergeCell ref="B16:H16"/>
    <mergeCell ref="B17:H17"/>
    <mergeCell ref="B7:B9"/>
    <mergeCell ref="D4:D5"/>
    <mergeCell ref="E4:E5"/>
    <mergeCell ref="B4:C5"/>
  </mergeCells>
  <pageMargins left="0.704999983310699" right="0.704999983310699" top="0.745000004768372" bottom="0.745000004768372" header="0.310000002384186" footer="0.31000000238418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年初预算表1</vt:lpstr>
      <vt:lpstr>年初预算表2</vt:lpstr>
      <vt:lpstr>年初预算表3</vt:lpstr>
      <vt:lpstr>年初预算表4</vt:lpstr>
      <vt:lpstr>年初预算表5</vt:lpstr>
      <vt:lpstr>年初预算表6</vt:lpstr>
      <vt:lpstr>年初预算表7</vt:lpstr>
      <vt:lpstr>年初预算表8</vt:lpstr>
      <vt:lpstr>年初预算表9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2024-01-30T07:12:00Z</dcterms:created>
  <dcterms:modified xsi:type="dcterms:W3CDTF">2024-02-01T10:15:23Z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A9C85A901955466EB08926306339B7E4_13</vt:lpwstr>
  </property>
  <property fmtid="{D5CDD505-2E9C-101B-9397-08002B2CF9AE}" pid="3" name="KSOProductBuildVer">
    <vt:lpwstr>2052-12.1.0.15374</vt:lpwstr>
  </property>
</Properties>
</file>